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https://k2ins-my.sharepoint.com/personal/dmarzouk_k2dealerins_com/Documents/Desktop/Garage/Applications/"/>
    </mc:Choice>
  </mc:AlternateContent>
  <xr:revisionPtr revIDLastSave="4" documentId="8_{DF70C4D7-B48D-4871-B7ED-BB68D5F53B60}" xr6:coauthVersionLast="47" xr6:coauthVersionMax="47" xr10:uidLastSave="{4ACBCB4D-613D-4810-B070-178C3304E1CA}"/>
  <bookViews>
    <workbookView minimized="1" xWindow="1080" yWindow="1080" windowWidth="21600" windowHeight="11385" tabRatio="726" xr2:uid="{00000000-000D-0000-FFFF-FFFF00000000}"/>
  </bookViews>
  <sheets>
    <sheet name="app" sheetId="1" r:id="rId1"/>
    <sheet name="Motorcyle" sheetId="14" r:id="rId2"/>
    <sheet name="excess" sheetId="11" r:id="rId3"/>
    <sheet name="SOV" sheetId="6" r:id="rId4"/>
    <sheet name="Employee List" sheetId="4" r:id="rId5"/>
    <sheet name="DMV_Data" sheetId="10" r:id="rId6"/>
    <sheet name="10k plus auto supp" sheetId="12" r:id="rId7"/>
    <sheet name="Fraud Warning" sheetId="13" r:id="rId8"/>
    <sheet name="Output" sheetId="3" state="hidden" r:id="rId9"/>
    <sheet name="Drop_downs" sheetId="2" state="hidden" r:id="rId10"/>
  </sheets>
  <definedNames>
    <definedName name="_Hlk92961986" localSheetId="6">'10k plus auto supp'!$A$49</definedName>
    <definedName name="_xlnm.Print_Area" localSheetId="0">app!$A$1:$BL$226</definedName>
    <definedName name="_xlnm.Print_Area" localSheetId="2">excess!$A$1:$C$46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 i="6" l="1"/>
  <c r="E50" i="14"/>
  <c r="G5" i="14"/>
  <c r="A80" i="13"/>
  <c r="B42" i="12"/>
  <c r="B12" i="12"/>
  <c r="BA76" i="1" l="1"/>
  <c r="B18" i="3"/>
  <c r="D18" i="3" s="1"/>
  <c r="B14" i="3"/>
  <c r="D14" i="3" s="1"/>
  <c r="B15" i="3"/>
  <c r="D15" i="3" s="1"/>
  <c r="B16" i="3"/>
  <c r="D16" i="3" s="1"/>
  <c r="B13" i="3"/>
  <c r="D13" i="3" s="1"/>
  <c r="D10" i="3"/>
  <c r="B7" i="3"/>
  <c r="D7" i="3" s="1"/>
  <c r="B8" i="3"/>
  <c r="D8" i="3" s="1"/>
  <c r="B9" i="3"/>
  <c r="D9" i="3" s="1"/>
  <c r="B10" i="3"/>
  <c r="B11" i="3"/>
  <c r="D11" i="3" s="1"/>
  <c r="B12" i="3"/>
  <c r="D12" i="3" s="1"/>
  <c r="B6" i="3"/>
  <c r="D6" i="3" s="1"/>
  <c r="AJ8" i="6"/>
  <c r="AJ9" i="6"/>
  <c r="AJ10" i="6"/>
  <c r="AJ11" i="6"/>
  <c r="AJ12" i="6"/>
  <c r="AJ13" i="6"/>
  <c r="AJ14" i="6"/>
  <c r="AJ15" i="6"/>
  <c r="AJ16" i="6"/>
  <c r="AJ17" i="6"/>
  <c r="AJ18" i="6"/>
  <c r="AJ19" i="6"/>
  <c r="AJ20" i="6"/>
  <c r="AJ21" i="6"/>
  <c r="AJ22" i="6"/>
  <c r="AJ23" i="6"/>
  <c r="AJ24" i="6"/>
  <c r="AJ25" i="6"/>
  <c r="AJ26" i="6"/>
  <c r="AJ27" i="6"/>
  <c r="AJ28" i="6"/>
  <c r="AJ29" i="6"/>
  <c r="AJ30" i="6"/>
  <c r="AJ31" i="6"/>
  <c r="AJ32" i="6"/>
  <c r="AJ33" i="6"/>
  <c r="AJ34" i="6"/>
  <c r="AJ35" i="6"/>
  <c r="AJ36" i="6"/>
  <c r="AJ37" i="6"/>
  <c r="AJ7" i="6"/>
  <c r="AE12" i="1"/>
  <c r="P39" i="6"/>
  <c r="N39" i="6"/>
  <c r="J39" i="6"/>
  <c r="K39" i="6"/>
  <c r="L39" i="6"/>
  <c r="I39" i="6"/>
  <c r="AB8" i="6"/>
  <c r="AC8" i="6"/>
  <c r="AD8" i="6"/>
  <c r="AE8" i="6"/>
  <c r="AB9" i="6"/>
  <c r="AC9" i="6"/>
  <c r="AD9" i="6"/>
  <c r="AE9" i="6"/>
  <c r="AB10" i="6"/>
  <c r="AC10" i="6"/>
  <c r="AD10" i="6"/>
  <c r="AE10" i="6"/>
  <c r="AB11" i="6"/>
  <c r="AC11" i="6"/>
  <c r="AD11" i="6"/>
  <c r="AE11" i="6"/>
  <c r="AB12" i="6"/>
  <c r="AC12" i="6"/>
  <c r="AD12" i="6"/>
  <c r="AE12" i="6"/>
  <c r="AB13" i="6"/>
  <c r="AC13" i="6"/>
  <c r="AD13" i="6"/>
  <c r="AE13" i="6"/>
  <c r="AB14" i="6"/>
  <c r="AC14" i="6"/>
  <c r="AD14" i="6"/>
  <c r="AE14" i="6"/>
  <c r="AB15" i="6"/>
  <c r="AC15" i="6"/>
  <c r="AD15" i="6"/>
  <c r="AE15" i="6"/>
  <c r="AB16" i="6"/>
  <c r="AC16" i="6"/>
  <c r="AD16" i="6"/>
  <c r="AE16" i="6"/>
  <c r="AB17" i="6"/>
  <c r="AC17" i="6"/>
  <c r="AD17" i="6"/>
  <c r="AE17" i="6"/>
  <c r="AB18" i="6"/>
  <c r="AC18" i="6"/>
  <c r="AD18" i="6"/>
  <c r="AE18" i="6"/>
  <c r="AB19" i="6"/>
  <c r="AC19" i="6"/>
  <c r="AD19" i="6"/>
  <c r="AE19" i="6"/>
  <c r="AB20" i="6"/>
  <c r="AC20" i="6"/>
  <c r="AD20" i="6"/>
  <c r="AE20" i="6"/>
  <c r="AB21" i="6"/>
  <c r="AC21" i="6"/>
  <c r="AD21" i="6"/>
  <c r="AE21" i="6"/>
  <c r="AB22" i="6"/>
  <c r="AC22" i="6"/>
  <c r="AD22" i="6"/>
  <c r="AE22" i="6"/>
  <c r="AB23" i="6"/>
  <c r="AC23" i="6"/>
  <c r="AD23" i="6"/>
  <c r="AE23" i="6"/>
  <c r="AB24" i="6"/>
  <c r="AC24" i="6"/>
  <c r="AD24" i="6"/>
  <c r="AE24" i="6"/>
  <c r="AB25" i="6"/>
  <c r="AC25" i="6"/>
  <c r="AD25" i="6"/>
  <c r="AE25" i="6"/>
  <c r="AB26" i="6"/>
  <c r="AC26" i="6"/>
  <c r="AD26" i="6"/>
  <c r="AE26" i="6"/>
  <c r="AB27" i="6"/>
  <c r="AC27" i="6"/>
  <c r="AD27" i="6"/>
  <c r="AE27" i="6"/>
  <c r="AB28" i="6"/>
  <c r="AC28" i="6"/>
  <c r="AD28" i="6"/>
  <c r="AE28" i="6"/>
  <c r="AB29" i="6"/>
  <c r="AC29" i="6"/>
  <c r="AD29" i="6"/>
  <c r="AE29" i="6"/>
  <c r="AB30" i="6"/>
  <c r="AC30" i="6"/>
  <c r="AD30" i="6"/>
  <c r="AE30" i="6"/>
  <c r="AB31" i="6"/>
  <c r="AC31" i="6"/>
  <c r="AD31" i="6"/>
  <c r="AE31" i="6"/>
  <c r="AB32" i="6"/>
  <c r="AC32" i="6"/>
  <c r="AD32" i="6"/>
  <c r="AE32" i="6"/>
  <c r="AB33" i="6"/>
  <c r="AC33" i="6"/>
  <c r="AD33" i="6"/>
  <c r="AE33" i="6"/>
  <c r="AB34" i="6"/>
  <c r="AC34" i="6"/>
  <c r="AD34" i="6"/>
  <c r="AE34" i="6"/>
  <c r="AB35" i="6"/>
  <c r="AC35" i="6"/>
  <c r="AD35" i="6"/>
  <c r="AE35" i="6"/>
  <c r="AB36" i="6"/>
  <c r="AC36" i="6"/>
  <c r="AD36" i="6"/>
  <c r="AE36" i="6"/>
  <c r="AB37" i="6"/>
  <c r="AC37" i="6"/>
  <c r="AD37" i="6"/>
  <c r="AE37" i="6"/>
  <c r="AC7" i="6"/>
  <c r="AD7" i="6"/>
  <c r="AE7" i="6"/>
  <c r="Z91" i="1"/>
  <c r="AI91" i="1" s="1"/>
  <c r="A3" i="11"/>
  <c r="A2" i="11"/>
  <c r="AF55" i="1"/>
  <c r="AC55" i="1"/>
  <c r="T3" i="6" l="1"/>
  <c r="E2" i="6" l="1"/>
  <c r="N3" i="6"/>
  <c r="P3" i="6"/>
  <c r="AL107" i="1"/>
  <c r="AL109" i="1"/>
  <c r="Y42" i="6" l="1"/>
  <c r="Q39" i="6"/>
  <c r="Q3" i="6" s="1"/>
  <c r="R39" i="6"/>
  <c r="R3" i="6" s="1"/>
  <c r="S39" i="6"/>
  <c r="S3" i="6" s="1"/>
  <c r="U39" i="6"/>
  <c r="U3" i="6" s="1"/>
  <c r="V39" i="6"/>
  <c r="V3" i="6" s="1"/>
  <c r="W8" i="6"/>
  <c r="W9" i="6"/>
  <c r="W10" i="6"/>
  <c r="W11" i="6"/>
  <c r="W12" i="6"/>
  <c r="W13" i="6"/>
  <c r="W14" i="6"/>
  <c r="W15" i="6"/>
  <c r="W16" i="6"/>
  <c r="W17" i="6"/>
  <c r="W18" i="6"/>
  <c r="W19" i="6"/>
  <c r="W20" i="6"/>
  <c r="W21" i="6"/>
  <c r="W22" i="6"/>
  <c r="W23" i="6"/>
  <c r="W24" i="6"/>
  <c r="W25" i="6"/>
  <c r="W26" i="6"/>
  <c r="W27" i="6"/>
  <c r="W28" i="6"/>
  <c r="W29" i="6"/>
  <c r="W30" i="6"/>
  <c r="W31" i="6"/>
  <c r="W32" i="6"/>
  <c r="W33" i="6"/>
  <c r="W34" i="6"/>
  <c r="W35" i="6"/>
  <c r="W36" i="6"/>
  <c r="W37" i="6"/>
  <c r="AZ107" i="1"/>
  <c r="AZ118" i="1" s="1"/>
  <c r="AA35" i="1"/>
  <c r="V35" i="1"/>
  <c r="AJ70" i="1"/>
  <c r="AE74" i="1"/>
  <c r="AE73" i="1"/>
  <c r="AJ74" i="1" s="1"/>
  <c r="AE72" i="1"/>
  <c r="AJ73" i="1" s="1"/>
  <c r="AE71" i="1"/>
  <c r="AJ72" i="1" s="1"/>
  <c r="AE70" i="1"/>
  <c r="AJ71" i="1" s="1"/>
  <c r="W39" i="6" l="1"/>
  <c r="W3" i="6" s="1"/>
  <c r="L37" i="1"/>
  <c r="AZ109" i="1"/>
  <c r="AZ108" i="1"/>
  <c r="C42" i="12" l="1"/>
</calcChain>
</file>

<file path=xl/sharedStrings.xml><?xml version="1.0" encoding="utf-8"?>
<sst xmlns="http://schemas.openxmlformats.org/spreadsheetml/2006/main" count="1239" uniqueCount="633">
  <si>
    <t>to</t>
  </si>
  <si>
    <t>UNDERWRITING INFORMATION</t>
  </si>
  <si>
    <t>Engage in any other operations?</t>
  </si>
  <si>
    <t>%</t>
  </si>
  <si>
    <t>Kit Cars or Other Auto Manufacturing</t>
  </si>
  <si>
    <t>Collision</t>
  </si>
  <si>
    <t>Deductible</t>
  </si>
  <si>
    <t>ALL QUESTIONS MUST BE ANSWERED IN FULL, SIGNED AND DATED BY THE APPLICANT.</t>
  </si>
  <si>
    <t>Sales</t>
  </si>
  <si>
    <t>Repair</t>
  </si>
  <si>
    <t>Trailers - Other than Semi Trailers</t>
  </si>
  <si>
    <t>Current Carrier</t>
  </si>
  <si>
    <t>Policy Period</t>
  </si>
  <si>
    <t>Prior Carrier</t>
  </si>
  <si>
    <t>Golf Carts</t>
  </si>
  <si>
    <t>Mobile Homes (non-motorized)</t>
  </si>
  <si>
    <t>EXPLAIN ALL YES REPONSES:</t>
  </si>
  <si>
    <t>Engage in auto pawning or auto title loans?</t>
  </si>
  <si>
    <t>Damage to Rented Premises</t>
  </si>
  <si>
    <t>Dismantle autos or have salvage operations?</t>
  </si>
  <si>
    <t>Engage in fuel conversion?</t>
  </si>
  <si>
    <t>DEALER OPERATIONS</t>
  </si>
  <si>
    <t>Description of Operations:</t>
  </si>
  <si>
    <t>*Supplemental application required</t>
  </si>
  <si>
    <t>Full Time</t>
  </si>
  <si>
    <t>State</t>
  </si>
  <si>
    <t>APPLICANT INFORMATION</t>
  </si>
  <si>
    <t>Mailing Address:</t>
  </si>
  <si>
    <t>Proposed effective date:</t>
  </si>
  <si>
    <t>Retail Agent Name:</t>
  </si>
  <si>
    <t>Retail Agent Address:</t>
  </si>
  <si>
    <t>Retail Agent Phone Number:</t>
  </si>
  <si>
    <t>-</t>
  </si>
  <si>
    <t>Broker Name:</t>
  </si>
  <si>
    <t>Broker Location:</t>
  </si>
  <si>
    <t>Broker Contact:</t>
  </si>
  <si>
    <t>Website:</t>
  </si>
  <si>
    <t>Phone Number:</t>
  </si>
  <si>
    <t>Do you:</t>
  </si>
  <si>
    <t>Number of years experience in this field:</t>
  </si>
  <si>
    <t>Applicant is:</t>
  </si>
  <si>
    <t>Contact:</t>
  </si>
  <si>
    <t xml:space="preserve">Work at airport, seaport or railroad premises? </t>
  </si>
  <si>
    <t>Engage in performance enhancements?</t>
  </si>
  <si>
    <t>INDICATE PERCENTAGE OF THE FOLLOWING TYPE OF AUTOS SOLD / REPAIRED</t>
  </si>
  <si>
    <t>PRIOR INSURANCE COMPANY AND LOSS HISTORY</t>
  </si>
  <si>
    <t>Name of Applicant (include DBA)</t>
  </si>
  <si>
    <t>Any policy or coverage Declined, Cancelled or Non-Renewed during the prior Three (3) years?</t>
  </si>
  <si>
    <r>
      <rPr>
        <b/>
        <sz val="8"/>
        <rFont val="Arial"/>
        <family val="2"/>
      </rPr>
      <t>(Missouri Applicants - Do not answer this question)</t>
    </r>
    <r>
      <rPr>
        <b/>
        <sz val="10"/>
        <rFont val="Arial"/>
        <family val="2"/>
      </rPr>
      <t>.</t>
    </r>
  </si>
  <si>
    <t>Recreational Vehicles, Motor Coaches</t>
  </si>
  <si>
    <r>
      <t xml:space="preserve">OTHER </t>
    </r>
    <r>
      <rPr>
        <i/>
        <sz val="10"/>
        <rFont val="Arial"/>
        <family val="2"/>
      </rPr>
      <t>(Provide complete description)</t>
    </r>
    <r>
      <rPr>
        <sz val="10"/>
        <rFont val="Arial"/>
        <family val="2"/>
      </rPr>
      <t>:</t>
    </r>
  </si>
  <si>
    <t>Engage in Breathalyzer / ignition interlock?</t>
  </si>
  <si>
    <t>Race Cars / Street Rods</t>
  </si>
  <si>
    <t>Public Livery / Transportation</t>
  </si>
  <si>
    <r>
      <t>*</t>
    </r>
    <r>
      <rPr>
        <b/>
        <u/>
        <sz val="9"/>
        <rFont val="Arial"/>
        <family val="2"/>
      </rPr>
      <t>Standard Lot:</t>
    </r>
    <r>
      <rPr>
        <sz val="9"/>
        <rFont val="Arial"/>
        <family val="2"/>
      </rPr>
      <t xml:space="preserve">  During non-operating business hours all entrances, exits, or openings and the entire perimeter is surrounded by fences with gates or heavy chains and locks.   </t>
    </r>
    <r>
      <rPr>
        <b/>
        <u/>
        <sz val="8"/>
        <color indexed="10"/>
        <rFont val="Arial"/>
        <family val="2"/>
      </rPr>
      <t/>
    </r>
  </si>
  <si>
    <r>
      <rPr>
        <b/>
        <u/>
        <sz val="9"/>
        <rFont val="Arial"/>
        <family val="2"/>
      </rPr>
      <t>*Non-Standard Lot</t>
    </r>
    <r>
      <rPr>
        <sz val="9"/>
        <rFont val="Arial"/>
        <family val="2"/>
      </rPr>
      <t xml:space="preserve">: Any other type of protection.   </t>
    </r>
  </si>
  <si>
    <r>
      <t>*</t>
    </r>
    <r>
      <rPr>
        <b/>
        <u/>
        <sz val="9"/>
        <rFont val="Arial"/>
        <family val="2"/>
      </rPr>
      <t>Unprotected Lot</t>
    </r>
    <r>
      <rPr>
        <sz val="9"/>
        <rFont val="Arial"/>
        <family val="2"/>
      </rPr>
      <t>:  No theft barrier.</t>
    </r>
  </si>
  <si>
    <t xml:space="preserve">Manufacture / Fabricate any auto parts? </t>
  </si>
  <si>
    <t>Yes</t>
  </si>
  <si>
    <t>No</t>
  </si>
  <si>
    <r>
      <t xml:space="preserve">If yes, </t>
    </r>
    <r>
      <rPr>
        <b/>
        <sz val="10"/>
        <rFont val="Arial"/>
        <family val="2"/>
      </rPr>
      <t>explain:</t>
    </r>
  </si>
  <si>
    <t>Where do you store plates when not in use?</t>
  </si>
  <si>
    <t>Obtain Drivers License and Proof of Insurance before all test drives?</t>
  </si>
  <si>
    <t>Offer In-house financing or Buy Here / Pay Here?</t>
  </si>
  <si>
    <t>Allow extended or overnight test drives?</t>
  </si>
  <si>
    <t>Number of Dealer Plates</t>
  </si>
  <si>
    <t>If yes, are titles transferred to customer at the beginning of the finance period</t>
  </si>
  <si>
    <t>and your business named as a lienholder?</t>
  </si>
  <si>
    <t>Accompany all test drives?</t>
  </si>
  <si>
    <t>Individual</t>
  </si>
  <si>
    <t>Partnership</t>
  </si>
  <si>
    <t>Joint Venture</t>
  </si>
  <si>
    <t>LLC</t>
  </si>
  <si>
    <t>Corporation</t>
  </si>
  <si>
    <t>Other</t>
  </si>
  <si>
    <t>Choose Biz Structure</t>
  </si>
  <si>
    <t>Franchised Auto Dealer</t>
  </si>
  <si>
    <t>Franchised Truck Dealer</t>
  </si>
  <si>
    <t>Franchised Motorcycle Dealer</t>
  </si>
  <si>
    <t>Used Auto Dealer</t>
  </si>
  <si>
    <t>Auto Repair/Bodyshop</t>
  </si>
  <si>
    <t>Heavy Truck Repair</t>
  </si>
  <si>
    <t>Franchised RV Dealer</t>
  </si>
  <si>
    <t>Choose One</t>
  </si>
  <si>
    <t>Operations Description</t>
  </si>
  <si>
    <t xml:space="preserve">No </t>
  </si>
  <si>
    <t>Not_Applicable</t>
  </si>
  <si>
    <t>Premium</t>
  </si>
  <si>
    <t>Any Lapse or uninsured periods in the past 4 years?</t>
  </si>
  <si>
    <t>Other Desc:</t>
  </si>
  <si>
    <t>No Service (Enter 100% for Service)</t>
  </si>
  <si>
    <t>No Sales (Enter 100% for Sales)</t>
  </si>
  <si>
    <t>Bucket Trucks / Cranes / Scissor Lift</t>
  </si>
  <si>
    <t>Heavy Truck (over 26,000 GVW)</t>
  </si>
  <si>
    <t>Motorcycles</t>
  </si>
  <si>
    <t>Private Passenger, Light &amp; Medium Truck</t>
  </si>
  <si>
    <t>Semi Trailers</t>
  </si>
  <si>
    <t>Contractors Equipment, Farm Equipment</t>
  </si>
  <si>
    <t>Total (100% sales, 100% service)</t>
  </si>
  <si>
    <t>Dealership/Location Number</t>
  </si>
  <si>
    <t>First Name</t>
  </si>
  <si>
    <t>Last Name</t>
  </si>
  <si>
    <t>License Number</t>
  </si>
  <si>
    <t>Demo/ Furnished  A vehicle</t>
  </si>
  <si>
    <t>Date of Birth</t>
  </si>
  <si>
    <t>Position</t>
  </si>
  <si>
    <t>Violations/Accidents</t>
  </si>
  <si>
    <t>Full Time/ Part Time/ Non_Employee</t>
  </si>
  <si>
    <t>Part Time(&lt;20hrs/Wk)</t>
  </si>
  <si>
    <t>Non Employee</t>
  </si>
  <si>
    <t>Status</t>
  </si>
  <si>
    <t>Sales Manager</t>
  </si>
  <si>
    <t>Clerical</t>
  </si>
  <si>
    <t>Tech</t>
  </si>
  <si>
    <t>Parts Driver</t>
  </si>
  <si>
    <t>Parts Department</t>
  </si>
  <si>
    <t>Detailer</t>
  </si>
  <si>
    <t>Porter/Driver</t>
  </si>
  <si>
    <t>F&amp;I Department</t>
  </si>
  <si>
    <t>F&amp;I Manager</t>
  </si>
  <si>
    <t>Accounting</t>
  </si>
  <si>
    <t>Service Advisor</t>
  </si>
  <si>
    <t>Independent Contractor</t>
  </si>
  <si>
    <t>Type of Dealer</t>
  </si>
  <si>
    <t>Non Franchised Auto Dealer</t>
  </si>
  <si>
    <t>Non Franchised Truck Dealer</t>
  </si>
  <si>
    <t>Non Franchised Motorcycle Dealer</t>
  </si>
  <si>
    <t>Non Franchised RV Dealer</t>
  </si>
  <si>
    <t>Auto Repair/Service/Bodyshop</t>
  </si>
  <si>
    <t>All Other Dealer</t>
  </si>
  <si>
    <t>All Other Repair</t>
  </si>
  <si>
    <t>% of Total Operation</t>
  </si>
  <si>
    <t>Total (Must equal 100%)</t>
  </si>
  <si>
    <t>Do you Lease, Rent, Loan, or Sell plates to others?</t>
  </si>
  <si>
    <t xml:space="preserve">Radius of Operations </t>
  </si>
  <si>
    <t>Choose Range</t>
  </si>
  <si>
    <t>Upto 50 miles</t>
  </si>
  <si>
    <t>300  - 500 Miles</t>
  </si>
  <si>
    <t>100 - 300 miles</t>
  </si>
  <si>
    <t>50 - 100 Miles</t>
  </si>
  <si>
    <t>500 + Miles</t>
  </si>
  <si>
    <t>Personal and Advertising Injury</t>
  </si>
  <si>
    <t>Coverage</t>
  </si>
  <si>
    <t>Symbols</t>
  </si>
  <si>
    <t>Limit</t>
  </si>
  <si>
    <t>Loc and Ops Medical Payments</t>
  </si>
  <si>
    <t>Auto Med Payments</t>
  </si>
  <si>
    <t>Uninsured/Underinsured Motorists</t>
  </si>
  <si>
    <t>GarageKeepers - Other than Coll</t>
  </si>
  <si>
    <t>Garagekeepers - Collision</t>
  </si>
  <si>
    <t>Acts, Errors or Omissions</t>
  </si>
  <si>
    <t>DEALERS COVERAGES &amp; REQUESTED LIMITS</t>
  </si>
  <si>
    <t>Products/Work Performed Agg</t>
  </si>
  <si>
    <t>Limits</t>
  </si>
  <si>
    <t>Deductibles</t>
  </si>
  <si>
    <t>25 - Owned Autos - No Fault</t>
  </si>
  <si>
    <t>26 - Owned Autos - Subject to UM/UIM</t>
  </si>
  <si>
    <t>30 - Garage Keepers</t>
  </si>
  <si>
    <t>31- Open Lot</t>
  </si>
  <si>
    <t>22, 29 - (Owned Autos, Non Owned Autos used in garage operations)</t>
  </si>
  <si>
    <t>21 - (Any Auto)</t>
  </si>
  <si>
    <t>Dealers Open Lot Limit</t>
  </si>
  <si>
    <t>Do you export or ship autos to other countries</t>
  </si>
  <si>
    <t>Dealership Name</t>
  </si>
  <si>
    <t>Loc No</t>
  </si>
  <si>
    <t>Buildig No.</t>
  </si>
  <si>
    <t>Address</t>
  </si>
  <si>
    <t>City</t>
  </si>
  <si>
    <t>Zip</t>
  </si>
  <si>
    <t>Building Limit</t>
  </si>
  <si>
    <t>BPP Limit</t>
  </si>
  <si>
    <t>Biz Income</t>
  </si>
  <si>
    <t>Empl Tools</t>
  </si>
  <si>
    <t>Square Feet</t>
  </si>
  <si>
    <t>Year Built</t>
  </si>
  <si>
    <t>Number of Stories</t>
  </si>
  <si>
    <t>plumbing</t>
  </si>
  <si>
    <t>electrical</t>
  </si>
  <si>
    <t>Updates (year)</t>
  </si>
  <si>
    <t>HVAC</t>
  </si>
  <si>
    <t>Roof</t>
  </si>
  <si>
    <t>Construction</t>
  </si>
  <si>
    <t>Sprinklered</t>
  </si>
  <si>
    <t>Fire Alarm System</t>
  </si>
  <si>
    <t>Burglar alarm system</t>
  </si>
  <si>
    <t>Occupancy</t>
  </si>
  <si>
    <t>Auto Sales</t>
  </si>
  <si>
    <t>Auto Service</t>
  </si>
  <si>
    <t>Auto Sales/Service</t>
  </si>
  <si>
    <t>Bodyshop</t>
  </si>
  <si>
    <t>Motorcycle Sales</t>
  </si>
  <si>
    <t>Vacant</t>
  </si>
  <si>
    <t>Truck Sales</t>
  </si>
  <si>
    <t>Trailer</t>
  </si>
  <si>
    <t>Other Property</t>
  </si>
  <si>
    <t>Location TIV</t>
  </si>
  <si>
    <t>Business income 1/6 Monthly limit</t>
  </si>
  <si>
    <t>Grand Total</t>
  </si>
  <si>
    <t>Totals</t>
  </si>
  <si>
    <t>Oldest building</t>
  </si>
  <si>
    <t>Building Construction</t>
  </si>
  <si>
    <t>Frame</t>
  </si>
  <si>
    <t>JM</t>
  </si>
  <si>
    <t>NC</t>
  </si>
  <si>
    <t>Mod Fire Res</t>
  </si>
  <si>
    <t>Fire Res</t>
  </si>
  <si>
    <t>Agg</t>
  </si>
  <si>
    <t>1X</t>
  </si>
  <si>
    <t>2X</t>
  </si>
  <si>
    <t>3X</t>
  </si>
  <si>
    <t>Med Pay</t>
  </si>
  <si>
    <t>Excluded</t>
  </si>
  <si>
    <t>Dealers Open Lot</t>
  </si>
  <si>
    <t>Other Than Collision Deductible</t>
  </si>
  <si>
    <t>Collision Deductible</t>
  </si>
  <si>
    <t>Wind/Hail Deductible</t>
  </si>
  <si>
    <t>Rising Water/Flood Deductible</t>
  </si>
  <si>
    <t>Garagekeepers Limit</t>
  </si>
  <si>
    <t>Lot Type</t>
  </si>
  <si>
    <t>Standard Open Lot</t>
  </si>
  <si>
    <t>Non Standard Open Lot</t>
  </si>
  <si>
    <t>Unprotected Lot</t>
  </si>
  <si>
    <t>Weather</t>
  </si>
  <si>
    <t>1000 per auto</t>
  </si>
  <si>
    <t>2,500 per auto</t>
  </si>
  <si>
    <t>1,500 per auto</t>
  </si>
  <si>
    <t>5,000 per auto</t>
  </si>
  <si>
    <t>10,000 per auto</t>
  </si>
  <si>
    <t>No Coverage</t>
  </si>
  <si>
    <t>OTC</t>
  </si>
  <si>
    <t>1,000/5,000</t>
  </si>
  <si>
    <t>2,500/10,000</t>
  </si>
  <si>
    <t>5,000/25,000</t>
  </si>
  <si>
    <t>10,000/50,000</t>
  </si>
  <si>
    <t>Earth Movement Deductible</t>
  </si>
  <si>
    <t>if Multiple Dealerships - Dealership Name</t>
  </si>
  <si>
    <t>(Enter Limits on SOV)</t>
  </si>
  <si>
    <t>Loan or Rent autos to others?</t>
  </si>
  <si>
    <t>Own/operate a car crusher or sell/service Salvage Autos?</t>
  </si>
  <si>
    <t>Buy Here Pay Here Operations?</t>
  </si>
  <si>
    <t>ADDITIONAL UNDERWRITING INFORMATION</t>
  </si>
  <si>
    <t>Do you conduct or act as an Auto Auction?</t>
  </si>
  <si>
    <t>How Many vehicles do you sell a year?</t>
  </si>
  <si>
    <t>How do you protect customer vehicles in your care custody, control</t>
  </si>
  <si>
    <t>Do you repossess autos</t>
  </si>
  <si>
    <t>Do you have an established store front?</t>
  </si>
  <si>
    <t>Does applicant subcontract any works?  If so what?</t>
  </si>
  <si>
    <t>Operational fire extinguishers and smoke detectors?</t>
  </si>
  <si>
    <t>UL approved storage containers for flammables and self closing soiled rag bins?</t>
  </si>
  <si>
    <t>Paint or body work performed? If So Is spray booth NFPA compliant?</t>
  </si>
  <si>
    <t>Is booth protected by automatic sprinklers or dry chemical systems?</t>
  </si>
  <si>
    <t xml:space="preserve">Provide details on paint mixing area - explosion proof electrical, non combustible encloser self shutting door, NFPA compliant vent </t>
  </si>
  <si>
    <t>Garagekeepers Customer Goods Coverage</t>
  </si>
  <si>
    <t>Additional Insured where required by contract</t>
  </si>
  <si>
    <t>Association membership</t>
  </si>
  <si>
    <t>False Pretense Garagekeepers</t>
  </si>
  <si>
    <t>Property Enhancement endorsement</t>
  </si>
  <si>
    <t>Cyber Liability</t>
  </si>
  <si>
    <t>Waiver of transfer or rights</t>
  </si>
  <si>
    <t xml:space="preserve">Driveaway Collision </t>
  </si>
  <si>
    <t>Drive other Car</t>
  </si>
  <si>
    <t>Blanket Coverage</t>
  </si>
  <si>
    <t>Prior Damage Disclosure</t>
  </si>
  <si>
    <t>Extra Expense</t>
  </si>
  <si>
    <t>Extended Replace Cost</t>
  </si>
  <si>
    <t>Garagekeepers Coverage</t>
  </si>
  <si>
    <t>Other 2</t>
  </si>
  <si>
    <t>GARAGE &amp; AUTO DEALER APPLICATION</t>
  </si>
  <si>
    <t>Employee/Independent Contractor/Furnished Auto Cnt</t>
  </si>
  <si>
    <t>Owners/Managers AND any Employee with a Demo</t>
  </si>
  <si>
    <t>All Other Employees</t>
  </si>
  <si>
    <t>Non Emp Furnished an Auto Under 25 YO</t>
  </si>
  <si>
    <t>Employee Count</t>
  </si>
  <si>
    <t>Part Time</t>
  </si>
  <si>
    <t>Owners/Employees Furnished an Auto</t>
  </si>
  <si>
    <t>All Employees who primarily drive an auto (shuttle Drivers)</t>
  </si>
  <si>
    <t>Independent Contractors</t>
  </si>
  <si>
    <t>Non Employees Furnished an Auto</t>
  </si>
  <si>
    <t>Will be used to gather all data and output into a larger database (Track each answer and other info)</t>
  </si>
  <si>
    <t>Any Risk Not Listed Below (Decline)</t>
  </si>
  <si>
    <t>Do any coverages erode the aggregate for the “Other than Auto Coverage”?</t>
  </si>
  <si>
    <t>Does the insured sell rebuilt, salvage or branded title vehicles?</t>
  </si>
  <si>
    <t>ADDITIONAL NAMED INSURED / ADDITIONAL INSURED DETAILS</t>
  </si>
  <si>
    <t>ADDITIONAL NAMED INSURED</t>
  </si>
  <si>
    <t>LOCATION</t>
  </si>
  <si>
    <t>INTEREST</t>
  </si>
  <si>
    <t>ADDITIONAL INSUREDS</t>
  </si>
  <si>
    <t>MORTGAGEE / LOSS PAYEE</t>
  </si>
  <si>
    <t>DRIVE OTHER CAR COVERAGE</t>
  </si>
  <si>
    <t>RELATIONSHIP TO OWNER</t>
  </si>
  <si>
    <t>WHAT FRANCHISES DO YOU HOLD</t>
  </si>
  <si>
    <t>POLICY DISCLOSURE LANGUAGE</t>
  </si>
  <si>
    <t>Factory Lease Returns</t>
  </si>
  <si>
    <t>Covered Auto Liability</t>
  </si>
  <si>
    <t>General Liability (BI and PD)</t>
  </si>
  <si>
    <t>General Liability Agg</t>
  </si>
  <si>
    <t>PIP/ No Fault or Equivalent</t>
  </si>
  <si>
    <t>How do you protect vehicles you own or are held for sale?</t>
  </si>
  <si>
    <t>Does applicant share a premises with others or have guard dogs?</t>
  </si>
  <si>
    <t>Any underground gasoline or storage tanks?</t>
  </si>
  <si>
    <t>Filters regularly cleaned?</t>
  </si>
  <si>
    <t>Specified Statutes Suits Defense</t>
  </si>
  <si>
    <t>Employee Benefits Liability</t>
  </si>
  <si>
    <t>ADDITIONAL COVERAGE OPTION REQUESTS (if available may be a separate policy)</t>
  </si>
  <si>
    <t>Employment Practices Liability Coverage</t>
  </si>
  <si>
    <t>Boats, Jet Skis*</t>
  </si>
  <si>
    <r>
      <t>Busses, Emergency Vehicles</t>
    </r>
    <r>
      <rPr>
        <i/>
        <sz val="10"/>
        <rFont val="Arial"/>
        <family val="2"/>
      </rPr>
      <t xml:space="preserve"> </t>
    </r>
    <r>
      <rPr>
        <sz val="10"/>
        <rFont val="Arial"/>
        <family val="2"/>
      </rPr>
      <t>*</t>
    </r>
  </si>
  <si>
    <t>Year Business Started</t>
  </si>
  <si>
    <t>Not All coverages and deductibles available in all areas</t>
  </si>
  <si>
    <t>Lot Protection Type</t>
  </si>
  <si>
    <t>Any Hydraulic  work performed</t>
  </si>
  <si>
    <t>What Type of Dealer license do you hold?</t>
  </si>
  <si>
    <t>Dealer License Type</t>
  </si>
  <si>
    <t>Transporter</t>
  </si>
  <si>
    <t>Wholesale</t>
  </si>
  <si>
    <t>None</t>
  </si>
  <si>
    <t>Dealer</t>
  </si>
  <si>
    <t>Crime - Impersonation Fraud</t>
  </si>
  <si>
    <t>Customer Complain Legal Defense</t>
  </si>
  <si>
    <t>Hello@k2dealerins.com</t>
  </si>
  <si>
    <t>Gross Sales</t>
  </si>
  <si>
    <t>Exp Date</t>
  </si>
  <si>
    <t xml:space="preserve"> </t>
  </si>
  <si>
    <t>Eff Date</t>
  </si>
  <si>
    <t>Payroll</t>
  </si>
  <si>
    <t>Employee Cnt</t>
  </si>
  <si>
    <t>Fences No Gates</t>
  </si>
  <si>
    <t>Natural Fences</t>
  </si>
  <si>
    <t>Other/None</t>
  </si>
  <si>
    <t>Fully Fenced, Gated at night)</t>
  </si>
  <si>
    <t>Security Company</t>
  </si>
  <si>
    <t>Protection</t>
  </si>
  <si>
    <t>Any Drivers Uuder 20 or over 70 years old?</t>
  </si>
  <si>
    <t>Are all test rides accompanied by an employee with a pre determined routes and avoiding left turns?</t>
  </si>
  <si>
    <t>Commercial Crime Coverage</t>
  </si>
  <si>
    <t>Employee Theft</t>
  </si>
  <si>
    <t>Forger or Alteration</t>
  </si>
  <si>
    <t>Inside Premises - Robbery/Safe Burglary</t>
  </si>
  <si>
    <t>Outside the Premises</t>
  </si>
  <si>
    <t>Computer Fraud</t>
  </si>
  <si>
    <t>Frunds Transfer</t>
  </si>
  <si>
    <t>Money Orders/Counterfeit Money</t>
  </si>
  <si>
    <t>Fraudulent Impersonation</t>
  </si>
  <si>
    <t>Deductbile Requested</t>
  </si>
  <si>
    <t>Crime limit</t>
  </si>
  <si>
    <t>Crime Deduct</t>
  </si>
  <si>
    <t>NOT ALL COVERAGE/LIMITS ARE AVAILABLE, A REQUEST DOES NOT INDICATE EXISTANCE OF COVERAGE</t>
  </si>
  <si>
    <t>ERISA Coverage</t>
  </si>
  <si>
    <t>Does the insured sell used, reconditioned or rebuilt parts?</t>
  </si>
  <si>
    <t xml:space="preserve">Does the insured lease cars for a period of less than one year? </t>
  </si>
  <si>
    <t xml:space="preserve">Does the insured lease cars for a period of more than one year? </t>
  </si>
  <si>
    <t xml:space="preserve">Is the insured’s mechanics factory trained or certified?  If no, please provide details of training experience. </t>
  </si>
  <si>
    <t xml:space="preserve">Does the insured’s mechanics inspect all vehicles before they are sold? </t>
  </si>
  <si>
    <t xml:space="preserve">Are customers prohibited in the service area? </t>
  </si>
  <si>
    <t xml:space="preserve">Do salespersons accompany all test drives? </t>
  </si>
  <si>
    <t xml:space="preserve">Does the insured sell recreational or agricultural machinery? </t>
  </si>
  <si>
    <t xml:space="preserve">Does the insured give loaner vehicles to people whose cars are in for service?  If yes, please provide the average underlying limits? </t>
  </si>
  <si>
    <t>Greater than 250 Employees</t>
  </si>
  <si>
    <t>Greater than 500M in Gross Sales/Service Receipts</t>
  </si>
  <si>
    <t>One Loss In excess of $150,000 (Liablity)</t>
  </si>
  <si>
    <t>Aggregate Losses Greater than 250K</t>
  </si>
  <si>
    <t>If more than 50 Employees more than 20% Demo Ratio</t>
  </si>
  <si>
    <t>Receipts = to more than 25% heavy vehicle repair</t>
  </si>
  <si>
    <t>Any Underwriting referral on the primary Policy</t>
  </si>
  <si>
    <t>More than 25 Locations</t>
  </si>
  <si>
    <t>non Emp furnisehd an auto over 25 YO</t>
  </si>
  <si>
    <t>Dealer Open Lot Type</t>
  </si>
  <si>
    <t>GKLL Type</t>
  </si>
  <si>
    <t>Legal Liability</t>
  </si>
  <si>
    <t>Limited Direct Primary</t>
  </si>
  <si>
    <t>Cost Per SF</t>
  </si>
  <si>
    <t>Joisted Masonry</t>
  </si>
  <si>
    <t>Non Combustible</t>
  </si>
  <si>
    <t>Masonry Non Combustible</t>
  </si>
  <si>
    <t>Modified Fire Resistive</t>
  </si>
  <si>
    <t>FEIN:</t>
  </si>
  <si>
    <t>Either Inception of Policy or Real Registration Date</t>
  </si>
  <si>
    <t>Policy#</t>
  </si>
  <si>
    <t xml:space="preserve">Veh Make 
</t>
  </si>
  <si>
    <t xml:space="preserve">State Lic Plate#
</t>
  </si>
  <si>
    <t>N</t>
  </si>
  <si>
    <t>nbs</t>
  </si>
  <si>
    <t>Commercial</t>
  </si>
  <si>
    <t>Alabama</t>
  </si>
  <si>
    <t>Optional</t>
  </si>
  <si>
    <t>Arkansas</t>
  </si>
  <si>
    <t>Required</t>
  </si>
  <si>
    <t>Arizona</t>
  </si>
  <si>
    <t>California</t>
  </si>
  <si>
    <t>Colorado</t>
  </si>
  <si>
    <t>Connecticut</t>
  </si>
  <si>
    <t>District of Columbia</t>
  </si>
  <si>
    <t>Florida</t>
  </si>
  <si>
    <t>Georgia</t>
  </si>
  <si>
    <t>Kansas</t>
  </si>
  <si>
    <t>Kentucky</t>
  </si>
  <si>
    <t>Louisiana</t>
  </si>
  <si>
    <t>Massachussetts</t>
  </si>
  <si>
    <t>Maryland</t>
  </si>
  <si>
    <t>Michigan</t>
  </si>
  <si>
    <t>Missouri</t>
  </si>
  <si>
    <t>N/A</t>
  </si>
  <si>
    <t>Montana</t>
  </si>
  <si>
    <t>North Carolina</t>
  </si>
  <si>
    <t>Nebraska</t>
  </si>
  <si>
    <t>New Jersey</t>
  </si>
  <si>
    <t>New Mexico</t>
  </si>
  <si>
    <t>Nevada</t>
  </si>
  <si>
    <t>New York</t>
  </si>
  <si>
    <t>Oklahoma</t>
  </si>
  <si>
    <t>Oregon</t>
  </si>
  <si>
    <t>Pennsylvania</t>
  </si>
  <si>
    <t>Rhode Island</t>
  </si>
  <si>
    <t>South Carolina</t>
  </si>
  <si>
    <t>Texas</t>
  </si>
  <si>
    <t>Utah</t>
  </si>
  <si>
    <t>Virginia</t>
  </si>
  <si>
    <t>Washington</t>
  </si>
  <si>
    <t>West Virginia</t>
  </si>
  <si>
    <r>
      <t xml:space="preserve">Policy Exp Date
</t>
    </r>
    <r>
      <rPr>
        <sz val="8"/>
        <rFont val="Arial"/>
        <family val="2"/>
      </rPr>
      <t>MM/DD/YYYY</t>
    </r>
  </si>
  <si>
    <r>
      <t>Indicate One of the Following:</t>
    </r>
    <r>
      <rPr>
        <sz val="10"/>
        <rFont val="Arial"/>
        <family val="2"/>
      </rPr>
      <t xml:space="preserve">
</t>
    </r>
    <r>
      <rPr>
        <sz val="8"/>
        <rFont val="Arial"/>
        <family val="2"/>
      </rPr>
      <t>"Initial"
"New"
"Change"</t>
    </r>
  </si>
  <si>
    <r>
      <t>Transaction Type</t>
    </r>
    <r>
      <rPr>
        <sz val="10"/>
        <rFont val="Arial"/>
        <family val="2"/>
      </rPr>
      <t xml:space="preserve">
</t>
    </r>
    <r>
      <rPr>
        <sz val="8"/>
        <rFont val="Arial"/>
        <family val="2"/>
      </rPr>
      <t>NBS: New Business
XLC: Cancellation
REI: Reinstatement
REC: Rescind Cancellation
REP: Rescind Proof</t>
    </r>
  </si>
  <si>
    <r>
      <t xml:space="preserve">Policy Type:
</t>
    </r>
    <r>
      <rPr>
        <sz val="8"/>
        <rFont val="Arial"/>
        <family val="2"/>
      </rPr>
      <t>"2" = Commercial
"3" = For Hire Vehicle</t>
    </r>
  </si>
  <si>
    <r>
      <t xml:space="preserve">Trans Eff Date
</t>
    </r>
    <r>
      <rPr>
        <sz val="8"/>
        <rFont val="Arial"/>
        <family val="2"/>
      </rPr>
      <t>MM/DD/YYYY</t>
    </r>
  </si>
  <si>
    <r>
      <t xml:space="preserve">Registrant Type
</t>
    </r>
    <r>
      <rPr>
        <sz val="8"/>
        <rFont val="Arial"/>
        <family val="2"/>
      </rPr>
      <t>1: Individual
2: Organization</t>
    </r>
  </si>
  <si>
    <r>
      <t xml:space="preserve">Registrant Name
</t>
    </r>
    <r>
      <rPr>
        <sz val="10"/>
        <rFont val="Arial"/>
        <family val="2"/>
      </rPr>
      <t xml:space="preserve">
</t>
    </r>
    <r>
      <rPr>
        <sz val="8"/>
        <rFont val="Arial"/>
        <family val="2"/>
      </rPr>
      <t>Last Name of Individual or Registrant Name on ID Card</t>
    </r>
  </si>
  <si>
    <r>
      <t xml:space="preserve">Registrant Street Addess
</t>
    </r>
    <r>
      <rPr>
        <sz val="10"/>
        <rFont val="Arial"/>
        <family val="2"/>
      </rPr>
      <t xml:space="preserve">
</t>
    </r>
    <r>
      <rPr>
        <sz val="8"/>
        <rFont val="Arial"/>
        <family val="2"/>
      </rPr>
      <t>Per Veh Registration</t>
    </r>
  </si>
  <si>
    <r>
      <t>Reg City</t>
    </r>
    <r>
      <rPr>
        <sz val="10"/>
        <rFont val="Arial"/>
        <family val="2"/>
      </rPr>
      <t xml:space="preserve">
</t>
    </r>
    <r>
      <rPr>
        <sz val="8"/>
        <rFont val="Arial"/>
        <family val="2"/>
      </rPr>
      <t>Per Veh Registration</t>
    </r>
  </si>
  <si>
    <r>
      <t>Reg State</t>
    </r>
    <r>
      <rPr>
        <sz val="10"/>
        <rFont val="Arial"/>
        <family val="2"/>
      </rPr>
      <t xml:space="preserve">
</t>
    </r>
    <r>
      <rPr>
        <sz val="8"/>
        <rFont val="Arial"/>
        <family val="2"/>
      </rPr>
      <t>Per Veh Registration</t>
    </r>
  </si>
  <si>
    <r>
      <t>Reg Zip</t>
    </r>
    <r>
      <rPr>
        <sz val="10"/>
        <rFont val="Arial"/>
        <family val="2"/>
      </rPr>
      <t xml:space="preserve">
</t>
    </r>
    <r>
      <rPr>
        <sz val="8"/>
        <rFont val="Arial"/>
        <family val="2"/>
      </rPr>
      <t>Per Veh Registration</t>
    </r>
  </si>
  <si>
    <r>
      <t>Veh Model Year</t>
    </r>
    <r>
      <rPr>
        <sz val="10"/>
        <rFont val="Arial"/>
        <family val="2"/>
      </rPr>
      <t xml:space="preserve">
</t>
    </r>
    <r>
      <rPr>
        <sz val="8"/>
        <rFont val="Arial"/>
        <family val="2"/>
      </rPr>
      <t>YYYY</t>
    </r>
  </si>
  <si>
    <r>
      <t xml:space="preserve">VIN
</t>
    </r>
    <r>
      <rPr>
        <sz val="8"/>
        <rFont val="Arial"/>
        <family val="2"/>
      </rPr>
      <t>Must be 17 digits, please verify</t>
    </r>
  </si>
  <si>
    <t xml:space="preserve">Warnings </t>
  </si>
  <si>
    <t>1) Engage in any other operations?</t>
  </si>
  <si>
    <t>2) Engage in fuel conversion?</t>
  </si>
  <si>
    <t>3) Engage in performance enhancements?</t>
  </si>
  <si>
    <t>5) Engage in auto pawning or auto title loans?</t>
  </si>
  <si>
    <t>6) Dismantle autos or have salvage operations?</t>
  </si>
  <si>
    <t>7) Own/operate a car crusher or sell/service Salvage Autos?</t>
  </si>
  <si>
    <t>8) Buy Here Pay Here Operations?</t>
  </si>
  <si>
    <t xml:space="preserve">9) Work at airport, seaport or railroad premises? </t>
  </si>
  <si>
    <t>10) Engage in Breathalyzer / ignition interlock?</t>
  </si>
  <si>
    <t xml:space="preserve">11) Manufacture / Fabricate any auto parts? </t>
  </si>
  <si>
    <t>12) Structurally alter or convert vehicles from their original factory design?</t>
  </si>
  <si>
    <t>Occuppied by Insured</t>
  </si>
  <si>
    <t>Preferred Property Deductible</t>
  </si>
  <si>
    <t>Preferred Wind/Hail Deductible</t>
  </si>
  <si>
    <t>StatusID</t>
  </si>
  <si>
    <t>Choose Excess Limit</t>
  </si>
  <si>
    <t>Updates Required if older than 25 years old</t>
  </si>
  <si>
    <t>13) Do you own or operate a car Hauler or Vehicle that can transport more than 2 vehicles at once?</t>
  </si>
  <si>
    <t>14) Secure all keys in a lock box or a secure cabinet away from vehicle?</t>
  </si>
  <si>
    <t>15) Obtain certificates of insurance from all sub-contractors?</t>
  </si>
  <si>
    <t>16) Accompany customers in the service/repair area?</t>
  </si>
  <si>
    <t>17) Store all paints and solvents in a fire resistive cabinet outside the paint booth?</t>
  </si>
  <si>
    <t>18) Are All Scheduled Locations shown occupied by Garage Operations run the the insured?</t>
  </si>
  <si>
    <t>GENERAL INFORMATION</t>
  </si>
  <si>
    <t>Date:</t>
  </si>
  <si>
    <t>Insured Name</t>
  </si>
  <si>
    <t>Federal Filing Required</t>
  </si>
  <si>
    <t>Number Of Drivers</t>
  </si>
  <si>
    <t>Number of Trailers</t>
  </si>
  <si>
    <t>Average Age of Trailer</t>
  </si>
  <si>
    <t>Oldest Trailer in use</t>
  </si>
  <si>
    <t>GPS Monitored on Trucks</t>
  </si>
  <si>
    <t>Garaging Location</t>
  </si>
  <si>
    <t>Adress</t>
  </si>
  <si>
    <t>Trailer Type</t>
  </si>
  <si>
    <t>Towing for Others/Towing For Hire</t>
  </si>
  <si>
    <t>Single or Stacked Trailer</t>
  </si>
  <si>
    <t>Average Distance Travelered</t>
  </si>
  <si>
    <t>Maximum Distance Travelered</t>
  </si>
  <si>
    <t>Whats is the farther city, State Travefled to in past 24 months</t>
  </si>
  <si>
    <t>Percent of Hauls by Distance</t>
  </si>
  <si>
    <t>0-50 Miles</t>
  </si>
  <si>
    <t>51-100 Miles</t>
  </si>
  <si>
    <t>101-350 Miles</t>
  </si>
  <si>
    <t>More than 350 Miles</t>
  </si>
  <si>
    <t xml:space="preserve">Grand Total </t>
  </si>
  <si>
    <t>Are cars inspected pior to loading</t>
  </si>
  <si>
    <t>Who Inspects?</t>
  </si>
  <si>
    <t>Driver info</t>
  </si>
  <si>
    <t xml:space="preserve"> DRIVER INFORMATION</t>
  </si>
  <si>
    <t xml:space="preserve">CDL </t>
  </si>
  <si>
    <t>DL#</t>
  </si>
  <si>
    <t xml:space="preserve">Notes </t>
  </si>
  <si>
    <t>VEHICLE LIST</t>
  </si>
  <si>
    <t>YEAR</t>
  </si>
  <si>
    <t>MAKE</t>
  </si>
  <si>
    <t>MODEL</t>
  </si>
  <si>
    <t>VIN</t>
  </si>
  <si>
    <t>VEHICLE CLASS</t>
  </si>
  <si>
    <t>ANNUAL MILES</t>
  </si>
  <si>
    <t>Applicant Name</t>
  </si>
  <si>
    <t>Sign</t>
  </si>
  <si>
    <t>Date</t>
  </si>
  <si>
    <t>FRAUD WARNINGS</t>
  </si>
  <si>
    <t>GENERAL: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t>
  </si>
  <si>
    <t>The fraud warnings listed below are applicable in the following states: AL, AK, AZ, AR, CA, CO, DE, DC, FL, HI, ID, IN, KY, LA, ME, MD, MA, MN, NE, NH, NJ, NM, NY, OH, OK, OR, PA, TN, TX, VT, VA, WA or WV. If you are</t>
  </si>
  <si>
    <t>located in one of these states, please take time to review the appropriate warning prior to submitting your claim.</t>
  </si>
  <si>
    <t>ALABAMA: Any person who knowingly presents a false or fraudulent claim for payment of a loss or benefit or who knowingly presents false information in an application for insurance is guilty of a crime and may be subject to restitution, fines, or confinement in prison, or any combination thereof.</t>
  </si>
  <si>
    <t>ALASKA: Any person who knowingly and with intent to injure, defraud, or deceive an insurance company files a claim containing false, incomplete, or misleading information may be prosecuted under state law.</t>
  </si>
  <si>
    <t>ARIZONA: For your protection Arizona law requires the following statement to appear on this form: Any person who knowingly presents a false or fraudulent claim for payment of a loss is subject to criminal and civil penalties.</t>
  </si>
  <si>
    <t>ARKANSAS: Any person who knowingly presents a false or fraudulent claim for payment of a loss or benefit or knowingly presents false information in an application for insurance is guilty of a crime and may be subject to fines and confinement in prison.</t>
  </si>
  <si>
    <t>CALIFORNIA: For your protection, California law requires the following to appear on this form: Any person who knowingly presents a false or fraudulent claim for the payment of a loss is guilty of a crime and may be subject to fines and confinement in state prison.</t>
  </si>
  <si>
    <t>COLORADO: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</si>
  <si>
    <t>DELAWARE: Any person who knowingly, and with intent to injure, defraud or deceive any insurer, files a statement of claim containing any false, incomplete or misleading information is guilty of a felony.</t>
  </si>
  <si>
    <t>DISTRICT OF COLUMBIA: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t>
  </si>
  <si>
    <t>FLORIDA: Any person who knowingly and with intent to injure, defraud, or deceive any insurer files a statement of claim or an application containing any false, incomplete, or misleading information is guilty of a felony of the third degree.</t>
  </si>
  <si>
    <t>HAWAII: For your protection, Hawaii law requires you to be informed that presenting a fraudulent claim for payment of a loss or benefit is a crime punishable by fines or imprisonment, or both.</t>
  </si>
  <si>
    <t>IDAHO: Any person who knowingly, and with intent to defraud or deceive any insurance company, files a statement of claim containing any false, incomplete, or misleading information is guilty of a felony.</t>
  </si>
  <si>
    <t>INDIANA: A person who knowingly and with intent to defraud an insurer file a statement of claim containing any false, incomplete, or misleading information commits a felony.</t>
  </si>
  <si>
    <t>KENTUCKY: Any person who knowingly and with intent to defraud any insurance company or other person files a statement of claim containing any materially false information or conceals, for the purpose of misleading, information concerning any fact material thereto, commits a fraudulent insurance act, which is a crime.</t>
  </si>
  <si>
    <t>LOUISIANA: Any person who knowingly presents a false or fraudulent claim for payment of a loss or benefit or knowingly presents false information in an application for insurance is guilty of a crime and may be subject to fines and confinement in prison.</t>
  </si>
  <si>
    <t>MAINE: It is a crime to knowingly provide false, incomplete, or misleading information to an insurance company for the purpose of defrauding the company. Penalties may include imprisonment, fines, or a denial of insurance benefits.</t>
  </si>
  <si>
    <t>MARYLAND: Any person who knowingly and willfully presents a false or fraudulent claim for payment of a loss or benefit or who knowingly and willfully presents false information in an application for insurance is guilty of a crime and may be subject to fines and confinement in prison.</t>
  </si>
  <si>
    <t>MASSACHUSETTS: Any person who knowingly and with intent to defraud any insurance company or another person files an application for insurance or statement of claim containing any materially false information or conceals for the purpose of misleading information concerning any fact material thereto, may be committing a fraudulent insurance act, which may be a crime and may subject the person to criminal and civil penalties.</t>
  </si>
  <si>
    <t>MINNESOTA: A person who files a claim with intent to defraud, or helps commit a fraud against an insurer, is guilty of a crime.</t>
  </si>
  <si>
    <t>NEBRASKA: Any person who knowingly and with intent to defraud any insurance company or another person files an application for insurance or statement of claim containing any materially false information or conceals for the purpose of misleading information concerning any fact material thereto, may be committing a fraudulent insurance act, which may be a crime and may subject the person to criminal and civil penalties.</t>
  </si>
  <si>
    <t>NEW HAMPSHIRE: Any person who, with a purpose to injure, defraud or deceive any insurance company, files a statement of claim containing any false, incomplete, or misleading information is subject to prosecution and punishment for insurance fraud, as provided in RSA 638:20.</t>
  </si>
  <si>
    <t>NEW JERSEY: Any person who knowingly files a statement of claim containing any false or misleading information is subject to criminal and civil penalties.</t>
  </si>
  <si>
    <t>NEW MEXICO: Any person who knowingly presents a false or fraudulent claim for payment of a loss or benefit or knowingly presents false information in an application for insurance is guilty of a crime and may be subject to civil fines and criminal penalties.</t>
  </si>
  <si>
    <t>NEW YORK: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t>
  </si>
  <si>
    <t>OHIO: Any person who, with intent to defraud or knowing that he is facilitating a fraud against an insurer, submits an application or files a claim containing a false or deceptive statement is guilty of insurance fraud.</t>
  </si>
  <si>
    <t>OKLAHOMA: WARNING: Any person who knowingly, and with intent to injure, defraud or deceive any insurer, makes any claim for the proceeds of an insurance policy containing any false, incomplete, or misleading information is guilty of a felony.</t>
  </si>
  <si>
    <t>OREGON: Any person who knowingly and with intent to defraud or solicit another to defraud an insurer: (1) by submitting an application, or (2) by filing a claim containing a false statement as to any material fact thereto, may be committing a fraudulent insurance act, which may be a crime and may subject the person to criminal and civil penalties.</t>
  </si>
  <si>
    <t>PENNSYLVANIA: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act, which is a crime and subjects such person to criminal and civil penalties.</t>
  </si>
  <si>
    <t>TENNESSEE: It is a crime to knowingly provide false, incomplete, or misleading information to an insurance company for the purpose of defrauding the company. Penalties include imprisonment, fines, and denial of insurance benefits.</t>
  </si>
  <si>
    <t>TEXAS: Any person who knowingly presents a false or fraudulent claim for the payment of a loss is guilty of a crime and may be subject to fines and confinement in state prison.</t>
  </si>
  <si>
    <t>VERMONT: Any person who knowingly and with intent to defraud any insurance company or another person files an application for insurance or statement of claim containing any materially false information or conceals for the purpose of misleading information concerning any fact material thereto, may be committing a fraudulent insurance act, which may be a crime and may subject the person to criminal and civil penalties.</t>
  </si>
  <si>
    <t>VIRGINIA: It is a crime to knowingly provide false, incomplete, or misleading information to an insurance company for the purpose of defrauding the company. Penalties include imprisonment, fines, and denial of insurance benefits.</t>
  </si>
  <si>
    <t>WASHINGTON: It is a crime to knowingly provide false, incomplete, or misleading information to an insurance company for the purpose of defrauding the company. Penalties may include imprisonment, fines, or denial of insurance benefits.</t>
  </si>
  <si>
    <t>WEST VIRGINIA: Any person who knowingly presents a false or fraudulent claim for payment of a loss or benefit or knowingly presents false information in an application for insurance is guilty of a crime and may be subject to fines and confinement in prison.</t>
  </si>
  <si>
    <t>Insured Signature</t>
  </si>
  <si>
    <t>Producer Signiture</t>
  </si>
  <si>
    <t>MOTORCYCLE SUPPLEMENTAL</t>
  </si>
  <si>
    <t>BMW</t>
  </si>
  <si>
    <t>Ducati</t>
  </si>
  <si>
    <t>Honda</t>
  </si>
  <si>
    <t>Kawasaki</t>
  </si>
  <si>
    <t>Polaris</t>
  </si>
  <si>
    <t>Suzuki</t>
  </si>
  <si>
    <t>Triumph</t>
  </si>
  <si>
    <t>Franchizes Held</t>
  </si>
  <si>
    <t>Aprilia</t>
  </si>
  <si>
    <t>Arctic Cat</t>
  </si>
  <si>
    <t>KTM</t>
  </si>
  <si>
    <t>Bennche</t>
  </si>
  <si>
    <t>Kymco</t>
  </si>
  <si>
    <t>Lehman Trikes, Inc.</t>
  </si>
  <si>
    <t>Lynx</t>
  </si>
  <si>
    <t>Bombardier</t>
  </si>
  <si>
    <t>Moto Guzzi</t>
  </si>
  <si>
    <t>Boss Hoss</t>
  </si>
  <si>
    <t>Motor Trike, Inc.</t>
  </si>
  <si>
    <t>Bourget's Bike Works</t>
  </si>
  <si>
    <t>Orange County Choppers</t>
  </si>
  <si>
    <t>California Side Car</t>
  </si>
  <si>
    <t>Piaggio</t>
  </si>
  <si>
    <t>CanAm</t>
  </si>
  <si>
    <t>CFMoto</t>
  </si>
  <si>
    <t>Royal Enfield</t>
  </si>
  <si>
    <t>Champion Side Car</t>
  </si>
  <si>
    <t>Saxon</t>
  </si>
  <si>
    <t>Derbi</t>
  </si>
  <si>
    <t>SeaDoo</t>
  </si>
  <si>
    <t>Segway</t>
  </si>
  <si>
    <t>E-TON</t>
  </si>
  <si>
    <t>Schwinn Motor Scooters</t>
  </si>
  <si>
    <t>Genuine Scooters</t>
  </si>
  <si>
    <t>SkiDoo</t>
  </si>
  <si>
    <t>Gilera</t>
  </si>
  <si>
    <t>Harley-Davidson</t>
  </si>
  <si>
    <t>The Trike Shop, Inc.</t>
  </si>
  <si>
    <t>Tomberlin - Golf Carts</t>
  </si>
  <si>
    <t>Husqvarna</t>
  </si>
  <si>
    <t>Hyosung</t>
  </si>
  <si>
    <t>Ural</t>
  </si>
  <si>
    <t>Indian Motorcycles</t>
  </si>
  <si>
    <t>Vespa</t>
  </si>
  <si>
    <t>Yamaha</t>
  </si>
  <si>
    <t>Knievel</t>
  </si>
  <si>
    <t>Zero</t>
  </si>
  <si>
    <t>Big Bear Am Choppers</t>
  </si>
  <si>
    <t>Sales by Product Type</t>
  </si>
  <si>
    <t>Yamaha Rhinos</t>
  </si>
  <si>
    <t>ATV/UTV (Other than Yamaha Rhinos)</t>
  </si>
  <si>
    <t>Snowmobiles</t>
  </si>
  <si>
    <t>Personal Watercraft</t>
  </si>
  <si>
    <t>Boats</t>
  </si>
  <si>
    <t>Lawn &amp; Garden</t>
  </si>
  <si>
    <t>Generators</t>
  </si>
  <si>
    <t>Chainsaws</t>
  </si>
  <si>
    <t>Sporting Goods</t>
  </si>
  <si>
    <t>Used Cars/Trucks</t>
  </si>
  <si>
    <t>Building and Property Protections</t>
  </si>
  <si>
    <t>Building Sprinklered</t>
  </si>
  <si>
    <t>Lighted Premises</t>
  </si>
  <si>
    <t>Smoke Detectors</t>
  </si>
  <si>
    <t>Central Alarm System (Fire)</t>
  </si>
  <si>
    <t>Central Alarm System (Burglar)</t>
  </si>
  <si>
    <t>Security Guard</t>
  </si>
  <si>
    <t>Metal Bars/Gates</t>
  </si>
  <si>
    <t>General Questions</t>
  </si>
  <si>
    <t>Do you demo any products?</t>
  </si>
  <si>
    <t xml:space="preserve">   -- If Yes Describe</t>
  </si>
  <si>
    <t xml:space="preserve">    -- If Yes Demo Waiver</t>
  </si>
  <si>
    <t xml:space="preserve">    -- If Yes - Employee Escorts Customer</t>
  </si>
  <si>
    <t>List Products Demonstrated</t>
  </si>
  <si>
    <t>Used Autos</t>
  </si>
  <si>
    <t>Any Inventory kept outside</t>
  </si>
  <si>
    <t>Inventory Kept Outside</t>
  </si>
  <si>
    <t>Crated</t>
  </si>
  <si>
    <t>Aseembled</t>
  </si>
  <si>
    <t>Customer's Vehicles</t>
  </si>
  <si>
    <t>Locked</t>
  </si>
  <si>
    <t>Fenced</t>
  </si>
  <si>
    <t>Fenced Area Alarmed</t>
  </si>
  <si>
    <t>Choose Option</t>
  </si>
  <si>
    <t xml:space="preserve">Other </t>
  </si>
  <si>
    <t xml:space="preserve">Trailer Hit Installation </t>
  </si>
  <si>
    <t>Motorcycle Training Classes</t>
  </si>
  <si>
    <t>Customer Email:</t>
  </si>
  <si>
    <t>Motorcycles*</t>
  </si>
  <si>
    <t>ATVs, UTVs, Scooters*</t>
  </si>
  <si>
    <t>Any Parts Fabrication</t>
  </si>
  <si>
    <t>Adhere to Manufacturer Guidelines</t>
  </si>
  <si>
    <t>Provide Customer Storage</t>
  </si>
  <si>
    <t>Describe Demonstrator Process</t>
  </si>
  <si>
    <t>4) Loan or Rent autos to anyone?</t>
  </si>
  <si>
    <t>Max Value any One Veh</t>
  </si>
  <si>
    <t>v.11.9.22</t>
  </si>
  <si>
    <t>Choose Symbol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</si>
</sst>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lt;=9999999]###\-####;\(###\)\ ###\-####"/>
    <numFmt numFmtId="165" formatCode="0.0%"/>
    <numFmt numFmtId="166" formatCode="#,##0.0"/>
    <numFmt numFmtId="167" formatCode="&quot;$&quot;#,##0"/>
    <numFmt numFmtId="168" formatCode="m/d/yyyy;@"/>
    <numFmt numFmtId="169" formatCode="_(* #,##0_);_(* \(#,##0\);_(* &quot;-&quot;??_);_(@_)"/>
  </numFmts>
  <fonts count="50" x14ac:knownFonts="1">
    <font>
      <sz val="10"/>
      <name val="Arial"/>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family val="2"/>
    </font>
    <font>
      <i/>
      <sz val="10"/>
      <name val="Arial"/>
      <family val="2"/>
    </font>
    <font>
      <sz val="8"/>
      <name val="Arial"/>
      <family val="2"/>
    </font>
    <font>
      <sz val="9"/>
      <name val="Arial"/>
      <family val="2"/>
    </font>
    <font>
      <b/>
      <i/>
      <sz val="10"/>
      <name val="Arial"/>
      <family val="2"/>
    </font>
    <font>
      <sz val="16"/>
      <name val="Arial"/>
      <family val="2"/>
    </font>
    <font>
      <strike/>
      <sz val="10"/>
      <name val="Arial"/>
      <family val="2"/>
    </font>
    <font>
      <sz val="12"/>
      <name val="Arial"/>
      <family val="2"/>
    </font>
    <font>
      <b/>
      <sz val="12"/>
      <name val="Arial"/>
      <family val="2"/>
    </font>
    <font>
      <sz val="14"/>
      <name val="Arial"/>
      <family val="2"/>
    </font>
    <font>
      <b/>
      <sz val="14"/>
      <name val="Arial"/>
      <family val="2"/>
    </font>
    <font>
      <b/>
      <sz val="8"/>
      <name val="Arial"/>
      <family val="2"/>
    </font>
    <font>
      <b/>
      <u/>
      <sz val="8"/>
      <color indexed="10"/>
      <name val="Arial"/>
      <family val="2"/>
    </font>
    <font>
      <b/>
      <u/>
      <sz val="9"/>
      <name val="Arial"/>
      <family val="2"/>
    </font>
    <font>
      <b/>
      <strike/>
      <sz val="10"/>
      <name val="Arial"/>
      <family val="2"/>
    </font>
    <font>
      <b/>
      <sz val="9"/>
      <name val="Arial"/>
      <family val="2"/>
    </font>
    <font>
      <b/>
      <sz val="11"/>
      <name val="Arial"/>
      <family val="2"/>
    </font>
    <font>
      <sz val="11"/>
      <name val="Arial"/>
      <family val="2"/>
    </font>
    <font>
      <sz val="10"/>
      <color rgb="FFFF0000"/>
      <name val="Arial"/>
      <family val="2"/>
    </font>
    <font>
      <sz val="14"/>
      <color rgb="FFFF0000"/>
      <name val="Arial"/>
      <family val="2"/>
    </font>
    <font>
      <b/>
      <i/>
      <sz val="14"/>
      <color rgb="FFFF0000"/>
      <name val="Arial"/>
      <family val="2"/>
    </font>
    <font>
      <b/>
      <sz val="9"/>
      <color theme="1"/>
      <name val="Arial"/>
      <family val="2"/>
    </font>
    <font>
      <sz val="9"/>
      <color theme="1"/>
      <name val="Arial"/>
      <family val="2"/>
    </font>
    <font>
      <u/>
      <sz val="9"/>
      <color theme="1"/>
      <name val="Arial"/>
      <family val="2"/>
    </font>
    <font>
      <i/>
      <sz val="9.5"/>
      <color rgb="FF1A1A1A"/>
      <name val="Arial"/>
      <family val="2"/>
    </font>
    <font>
      <u/>
      <sz val="10"/>
      <name val="Arial"/>
      <family val="2"/>
    </font>
    <font>
      <b/>
      <i/>
      <sz val="18"/>
      <name val="Arial"/>
      <family val="2"/>
    </font>
    <font>
      <sz val="18"/>
      <name val="Arial"/>
      <family val="2"/>
    </font>
    <font>
      <u/>
      <sz val="10"/>
      <color theme="10"/>
      <name val="Arial"/>
      <family val="2"/>
    </font>
    <font>
      <u/>
      <sz val="12"/>
      <name val="Arial"/>
      <family val="2"/>
    </font>
    <font>
      <b/>
      <sz val="11"/>
      <color theme="1"/>
      <name val="Calibri"/>
      <family val="2"/>
      <scheme val="minor"/>
    </font>
    <font>
      <b/>
      <sz val="12"/>
      <color rgb="FFFF0000"/>
      <name val="Arial"/>
      <family val="2"/>
    </font>
    <font>
      <sz val="11"/>
      <name val="Calibri"/>
      <family val="2"/>
    </font>
    <font>
      <sz val="10"/>
      <color theme="1"/>
      <name val="Times New Roman"/>
      <family val="1"/>
    </font>
    <font>
      <b/>
      <sz val="10"/>
      <color rgb="FFFF0000"/>
      <name val="Arial"/>
      <family val="2"/>
    </font>
    <font>
      <b/>
      <sz val="10"/>
      <color theme="1"/>
      <name val="Arial"/>
      <family val="2"/>
    </font>
    <font>
      <sz val="10"/>
      <name val="Arial"/>
      <family val="2"/>
    </font>
    <font>
      <b/>
      <sz val="10"/>
      <color rgb="FFFFFFFF"/>
      <name val="Verdana"/>
      <family val="2"/>
    </font>
    <font>
      <b/>
      <sz val="10"/>
      <name val="Calibri"/>
      <family val="2"/>
    </font>
    <font>
      <b/>
      <u/>
      <sz val="10"/>
      <name val="Calibri"/>
      <family val="2"/>
    </font>
    <font>
      <sz val="24"/>
      <name val="Arial"/>
      <family val="2"/>
    </font>
    <font>
      <i/>
      <sz val="8"/>
      <color rgb="FF000000"/>
      <name val="Verdana"/>
      <family val="2"/>
    </font>
    <font>
      <i/>
      <sz val="8"/>
      <color rgb="FF400040"/>
      <name val="Verdana"/>
      <family val="2"/>
    </font>
    <font>
      <b/>
      <u/>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249977111117893"/>
        <bgColor indexed="64"/>
      </patternFill>
    </fill>
    <fill>
      <patternFill patternType="solid">
        <fgColor theme="0"/>
        <bgColor indexed="64"/>
      </patternFill>
    </fill>
    <fill>
      <patternFill patternType="solid">
        <fgColor rgb="FF00B0F0"/>
        <bgColor indexed="64"/>
      </patternFill>
    </fill>
    <fill>
      <patternFill patternType="solid">
        <fgColor theme="4" tint="0.59996337778862885"/>
        <bgColor indexed="64"/>
      </patternFill>
    </fill>
    <fill>
      <patternFill patternType="solid">
        <fgColor rgb="FFFFFF00"/>
        <bgColor indexed="64"/>
      </patternFill>
    </fill>
    <fill>
      <patternFill patternType="solid">
        <fgColor indexed="41"/>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425462"/>
        <bgColor indexed="64"/>
      </patternFill>
    </fill>
    <fill>
      <patternFill patternType="solid">
        <fgColor theme="2"/>
        <bgColor indexed="64"/>
      </patternFill>
    </fill>
    <fill>
      <patternFill patternType="solid">
        <fgColor theme="4" tint="0.79998168889431442"/>
        <bgColor indexed="64"/>
      </patternFill>
    </fill>
  </fills>
  <borders count="59">
    <border>
      <left/>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425462"/>
      </left>
      <right style="medium">
        <color rgb="FF425462"/>
      </right>
      <top style="medium">
        <color rgb="FF425462"/>
      </top>
      <bottom style="medium">
        <color rgb="FF425462"/>
      </bottom>
      <diagonal/>
    </border>
    <border>
      <left/>
      <right style="medium">
        <color rgb="FF425462"/>
      </right>
      <top style="medium">
        <color rgb="FF425462"/>
      </top>
      <bottom style="medium">
        <color rgb="FF425462"/>
      </bottom>
      <diagonal/>
    </border>
    <border>
      <left style="medium">
        <color rgb="FF425462"/>
      </left>
      <right style="medium">
        <color rgb="FF425462"/>
      </right>
      <top/>
      <bottom style="medium">
        <color rgb="FF425462"/>
      </bottom>
      <diagonal/>
    </border>
    <border>
      <left/>
      <right style="medium">
        <color rgb="FF425462"/>
      </right>
      <top/>
      <bottom style="medium">
        <color rgb="FF425462"/>
      </bottom>
      <diagonal/>
    </border>
    <border>
      <left/>
      <right/>
      <top/>
      <bottom style="medium">
        <color rgb="FF425462"/>
      </bottom>
      <diagonal/>
    </border>
  </borders>
  <cellStyleXfs count="6">
    <xf numFmtId="0" fontId="0" fillId="0" borderId="0"/>
    <xf numFmtId="9" fontId="3" fillId="0" borderId="0" applyFont="0" applyFill="0" applyBorder="0" applyAlignment="0" applyProtection="0"/>
    <xf numFmtId="0" fontId="2" fillId="0" borderId="0"/>
    <xf numFmtId="0" fontId="34" fillId="0" borderId="0" applyNumberFormat="0" applyFill="0" applyBorder="0" applyAlignment="0" applyProtection="0"/>
    <xf numFmtId="0" fontId="1" fillId="0" borderId="0"/>
    <xf numFmtId="43" fontId="42" fillId="0" borderId="0" applyFont="0" applyFill="0" applyBorder="0" applyAlignment="0" applyProtection="0"/>
  </cellStyleXfs>
  <cellXfs count="498">
    <xf numFmtId="0" fontId="0" fillId="0" borderId="0" xfId="0"/>
    <xf numFmtId="0" fontId="6" fillId="0" borderId="0" xfId="0" applyFont="1"/>
    <xf numFmtId="0" fontId="6" fillId="0" borderId="1" xfId="0" applyFont="1" applyBorder="1"/>
    <xf numFmtId="0" fontId="6" fillId="0" borderId="0" xfId="0" applyFont="1" applyAlignment="1">
      <alignment horizontal="left"/>
    </xf>
    <xf numFmtId="0" fontId="3" fillId="0" borderId="0" xfId="0" applyFont="1"/>
    <xf numFmtId="0" fontId="3" fillId="0" borderId="0" xfId="0" applyFont="1" applyAlignment="1" applyProtection="1">
      <alignment horizontal="left"/>
      <protection locked="0"/>
    </xf>
    <xf numFmtId="0" fontId="3" fillId="0" borderId="0" xfId="0" applyFont="1" applyAlignment="1">
      <alignment horizontal="left"/>
    </xf>
    <xf numFmtId="0" fontId="5" fillId="0" borderId="0" xfId="0" applyFont="1"/>
    <xf numFmtId="0" fontId="6" fillId="0" borderId="0" xfId="0" applyFont="1" applyAlignment="1">
      <alignment vertical="center"/>
    </xf>
    <xf numFmtId="0" fontId="5" fillId="0" borderId="0" xfId="0" applyFont="1" applyAlignment="1">
      <alignment horizontal="center"/>
    </xf>
    <xf numFmtId="0" fontId="7"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center"/>
    </xf>
    <xf numFmtId="0" fontId="6" fillId="0" borderId="3" xfId="0" applyFont="1" applyBorder="1"/>
    <xf numFmtId="0" fontId="3" fillId="0" borderId="0" xfId="0" applyFont="1" applyAlignment="1">
      <alignment vertical="center"/>
    </xf>
    <xf numFmtId="0" fontId="3" fillId="0" borderId="0" xfId="0" applyFont="1" applyAlignment="1">
      <alignment horizontal="left" shrinkToFit="1"/>
    </xf>
    <xf numFmtId="0" fontId="3" fillId="0" borderId="1" xfId="0" applyFont="1" applyBorder="1"/>
    <xf numFmtId="0" fontId="12" fillId="0" borderId="0" xfId="0" applyFont="1" applyAlignment="1">
      <alignment shrinkToFit="1"/>
    </xf>
    <xf numFmtId="0" fontId="12" fillId="0" borderId="0" xfId="0" applyFont="1" applyAlignment="1">
      <alignment horizontal="center" shrinkToFit="1"/>
    </xf>
    <xf numFmtId="0" fontId="3" fillId="0" borderId="0" xfId="0" applyFont="1" applyAlignment="1">
      <alignment horizontal="right"/>
    </xf>
    <xf numFmtId="0" fontId="5" fillId="0" borderId="1"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left"/>
    </xf>
    <xf numFmtId="0" fontId="3" fillId="0" borderId="3" xfId="0" applyFont="1" applyBorder="1"/>
    <xf numFmtId="0" fontId="13" fillId="0" borderId="0" xfId="0" applyFont="1"/>
    <xf numFmtId="49" fontId="3" fillId="0" borderId="0" xfId="0" applyNumberFormat="1" applyFont="1" applyAlignment="1">
      <alignment horizontal="left"/>
    </xf>
    <xf numFmtId="0" fontId="12" fillId="0" borderId="0" xfId="0" applyFont="1" applyAlignment="1">
      <alignment horizontal="left"/>
    </xf>
    <xf numFmtId="0" fontId="12" fillId="0" borderId="0" xfId="0" applyFont="1" applyAlignment="1">
      <alignment horizontal="center"/>
    </xf>
    <xf numFmtId="0" fontId="3" fillId="0" borderId="3" xfId="0" applyFont="1" applyBorder="1" applyAlignment="1">
      <alignment horizontal="left"/>
    </xf>
    <xf numFmtId="0" fontId="15" fillId="0" borderId="0" xfId="0" applyFont="1"/>
    <xf numFmtId="0" fontId="3" fillId="0" borderId="1" xfId="0" applyFont="1" applyBorder="1" applyAlignment="1">
      <alignment horizontal="center"/>
    </xf>
    <xf numFmtId="0" fontId="6" fillId="0" borderId="1" xfId="0" quotePrefix="1" applyFont="1" applyBorder="1"/>
    <xf numFmtId="0" fontId="3" fillId="0" borderId="1" xfId="0" quotePrefix="1" applyFont="1" applyBorder="1" applyAlignment="1">
      <alignment horizontal="left"/>
    </xf>
    <xf numFmtId="0" fontId="5" fillId="0" borderId="2" xfId="0" applyFont="1" applyBorder="1"/>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right" vertical="center"/>
    </xf>
    <xf numFmtId="0" fontId="3" fillId="0" borderId="7"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horizontal="center"/>
    </xf>
    <xf numFmtId="0" fontId="3" fillId="0" borderId="2" xfId="0" applyFont="1" applyBorder="1" applyAlignment="1">
      <alignment horizontal="left"/>
    </xf>
    <xf numFmtId="0" fontId="16" fillId="0" borderId="1" xfId="0" applyFont="1" applyBorder="1" applyAlignment="1">
      <alignment horizontal="center"/>
    </xf>
    <xf numFmtId="0" fontId="3" fillId="0" borderId="2" xfId="0" applyFont="1" applyBorder="1"/>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right" vertical="center"/>
    </xf>
    <xf numFmtId="0" fontId="6" fillId="0" borderId="0" xfId="0" applyFont="1" applyAlignment="1">
      <alignment horizontal="centerContinuous"/>
    </xf>
    <xf numFmtId="0" fontId="11" fillId="0" borderId="0" xfId="0" applyFont="1" applyAlignment="1">
      <alignment horizontal="centerContinuous"/>
    </xf>
    <xf numFmtId="0" fontId="4" fillId="0" borderId="0" xfId="0" applyFont="1" applyAlignment="1">
      <alignment horizontal="right"/>
    </xf>
    <xf numFmtId="0" fontId="3" fillId="0" borderId="1" xfId="0" applyFont="1" applyBorder="1" applyAlignment="1">
      <alignment horizontal="left"/>
    </xf>
    <xf numFmtId="0" fontId="6" fillId="0" borderId="1" xfId="0" applyFont="1" applyBorder="1" applyAlignment="1">
      <alignment horizontal="left"/>
    </xf>
    <xf numFmtId="0" fontId="12" fillId="0" borderId="0" xfId="0" applyFont="1"/>
    <xf numFmtId="0" fontId="5" fillId="0" borderId="0" xfId="0" quotePrefix="1" applyFont="1"/>
    <xf numFmtId="0" fontId="6" fillId="0" borderId="8" xfId="0" applyFont="1" applyBorder="1"/>
    <xf numFmtId="0" fontId="6" fillId="0" borderId="0" xfId="0" applyFont="1" applyAlignment="1">
      <alignment horizontal="center"/>
    </xf>
    <xf numFmtId="0" fontId="6" fillId="0" borderId="16" xfId="0" applyFont="1" applyBorder="1"/>
    <xf numFmtId="0" fontId="6" fillId="0" borderId="17"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 xfId="0" quotePrefix="1" applyFont="1" applyBorder="1"/>
    <xf numFmtId="0" fontId="3" fillId="0" borderId="0" xfId="0" applyFont="1" applyAlignment="1">
      <alignment horizontal="center" shrinkToFit="1"/>
    </xf>
    <xf numFmtId="0" fontId="14" fillId="0" borderId="0" xfId="0" applyFont="1" applyAlignment="1">
      <alignment horizontal="center"/>
    </xf>
    <xf numFmtId="0" fontId="8" fillId="0" borderId="0" xfId="0" applyFont="1" applyAlignment="1">
      <alignment vertical="top" wrapText="1" shrinkToFit="1"/>
    </xf>
    <xf numFmtId="0" fontId="8" fillId="0" borderId="1" xfId="0" applyFont="1" applyBorder="1" applyAlignment="1">
      <alignment vertical="top" wrapText="1" shrinkToFit="1"/>
    </xf>
    <xf numFmtId="0" fontId="8" fillId="0" borderId="0" xfId="0" applyFont="1" applyAlignment="1">
      <alignment horizontal="left" vertical="top" wrapText="1"/>
    </xf>
    <xf numFmtId="0" fontId="3" fillId="0" borderId="13" xfId="0" applyFont="1" applyBorder="1"/>
    <xf numFmtId="0" fontId="3" fillId="0" borderId="4" xfId="0" applyFont="1" applyBorder="1"/>
    <xf numFmtId="0" fontId="24" fillId="0" borderId="17" xfId="0" applyFont="1" applyBorder="1" applyAlignment="1">
      <alignment vertical="center"/>
    </xf>
    <xf numFmtId="0" fontId="5"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lignment vertical="top"/>
    </xf>
    <xf numFmtId="0" fontId="3" fillId="0" borderId="2" xfId="0" applyFont="1" applyBorder="1" applyAlignment="1">
      <alignment horizontal="right"/>
    </xf>
    <xf numFmtId="0" fontId="3" fillId="0" borderId="0" xfId="0" applyFont="1" applyAlignment="1">
      <alignment wrapText="1"/>
    </xf>
    <xf numFmtId="0" fontId="9" fillId="0" borderId="0" xfId="0" applyFont="1"/>
    <xf numFmtId="0" fontId="3" fillId="0" borderId="18"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top"/>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24" fillId="0" borderId="0" xfId="0" applyFont="1" applyAlignment="1">
      <alignment horizontal="left" vertical="top"/>
    </xf>
    <xf numFmtId="0" fontId="3" fillId="0" borderId="13" xfId="0" quotePrefix="1" applyFont="1" applyBorder="1"/>
    <xf numFmtId="0" fontId="9" fillId="0" borderId="0" xfId="0" applyFont="1" applyAlignment="1">
      <alignment vertical="top"/>
    </xf>
    <xf numFmtId="0" fontId="20" fillId="0" borderId="0" xfId="0" applyFont="1"/>
    <xf numFmtId="0" fontId="3" fillId="0" borderId="7" xfId="0" applyFont="1" applyBorder="1" applyAlignment="1">
      <alignment horizontal="center" vertical="center" shrinkToFit="1"/>
    </xf>
    <xf numFmtId="0" fontId="3" fillId="0" borderId="9" xfId="0" applyFont="1" applyBorder="1" applyAlignment="1">
      <alignment vertical="center"/>
    </xf>
    <xf numFmtId="0" fontId="3" fillId="0" borderId="16" xfId="0" applyFont="1" applyBorder="1" applyAlignment="1">
      <alignment horizontal="right" vertical="center"/>
    </xf>
    <xf numFmtId="0" fontId="3" fillId="0" borderId="0" xfId="0" applyFont="1" applyAlignment="1">
      <alignment horizontal="right" vertical="center"/>
    </xf>
    <xf numFmtId="0" fontId="16" fillId="0" borderId="0" xfId="0" applyFont="1" applyAlignment="1">
      <alignment horizontal="center"/>
    </xf>
    <xf numFmtId="0" fontId="16" fillId="0" borderId="3" xfId="0" applyFont="1" applyBorder="1" applyAlignment="1">
      <alignment horizontal="center"/>
    </xf>
    <xf numFmtId="0" fontId="5" fillId="0" borderId="0" xfId="0" applyFont="1" applyAlignment="1">
      <alignment vertical="center" shrinkToFit="1"/>
    </xf>
    <xf numFmtId="0" fontId="3" fillId="0" borderId="0" xfId="0" applyFont="1" applyAlignment="1">
      <alignment horizontal="left" vertical="top"/>
    </xf>
    <xf numFmtId="0" fontId="3" fillId="2" borderId="26" xfId="0" applyFont="1" applyFill="1" applyBorder="1"/>
    <xf numFmtId="0" fontId="3" fillId="2" borderId="27" xfId="0" applyFont="1" applyFill="1" applyBorder="1"/>
    <xf numFmtId="0" fontId="3" fillId="2" borderId="28" xfId="0" applyFont="1" applyFill="1" applyBorder="1"/>
    <xf numFmtId="0" fontId="3" fillId="3" borderId="0" xfId="0" applyFont="1" applyFill="1"/>
    <xf numFmtId="0" fontId="5" fillId="0" borderId="0" xfId="0" applyFont="1" applyAlignment="1" applyProtection="1">
      <alignment horizontal="center"/>
      <protection locked="0"/>
    </xf>
    <xf numFmtId="0" fontId="0" fillId="0" borderId="0" xfId="0" applyAlignment="1">
      <alignment horizontal="center"/>
    </xf>
    <xf numFmtId="0" fontId="5" fillId="0" borderId="0" xfId="0" applyFont="1" applyAlignment="1">
      <alignment shrinkToFit="1"/>
    </xf>
    <xf numFmtId="0" fontId="3" fillId="0" borderId="0" xfId="0" applyFont="1" applyAlignment="1">
      <alignment horizontal="center" wrapText="1"/>
    </xf>
    <xf numFmtId="14" fontId="0" fillId="0" borderId="0" xfId="0" applyNumberFormat="1"/>
    <xf numFmtId="0" fontId="3" fillId="4" borderId="0" xfId="0" applyFont="1" applyFill="1"/>
    <xf numFmtId="0" fontId="9" fillId="0" borderId="0" xfId="0" applyFont="1" applyAlignment="1">
      <alignment horizontal="left" wrapText="1" shrinkToFit="1"/>
    </xf>
    <xf numFmtId="0" fontId="9" fillId="0" borderId="3" xfId="0" applyFont="1" applyBorder="1" applyAlignment="1">
      <alignment horizontal="left" wrapText="1" shrinkToFit="1"/>
    </xf>
    <xf numFmtId="0" fontId="3" fillId="5" borderId="0" xfId="0" applyFont="1" applyFill="1"/>
    <xf numFmtId="0" fontId="25" fillId="0" borderId="0" xfId="0" applyFont="1"/>
    <xf numFmtId="0" fontId="3" fillId="6" borderId="0" xfId="0" applyFont="1" applyFill="1"/>
    <xf numFmtId="0" fontId="14" fillId="0" borderId="1" xfId="0" applyFont="1" applyBorder="1" applyAlignment="1">
      <alignment horizontal="center"/>
    </xf>
    <xf numFmtId="0" fontId="14" fillId="0" borderId="3" xfId="0" applyFont="1" applyBorder="1" applyAlignment="1">
      <alignment horizontal="center"/>
    </xf>
    <xf numFmtId="3" fontId="0" fillId="0" borderId="0" xfId="0" applyNumberFormat="1"/>
    <xf numFmtId="0" fontId="3" fillId="9" borderId="0" xfId="0" applyFont="1" applyFill="1" applyAlignment="1">
      <alignment horizontal="center"/>
    </xf>
    <xf numFmtId="3" fontId="0" fillId="9" borderId="0" xfId="0" applyNumberFormat="1" applyFill="1" applyAlignment="1">
      <alignment horizontal="center"/>
    </xf>
    <xf numFmtId="3" fontId="3" fillId="9" borderId="0" xfId="0" applyNumberFormat="1" applyFont="1" applyFill="1" applyAlignment="1">
      <alignment horizontal="center"/>
    </xf>
    <xf numFmtId="0" fontId="0" fillId="0" borderId="0" xfId="0" applyAlignment="1">
      <alignment horizontal="center" wrapText="1"/>
    </xf>
    <xf numFmtId="0" fontId="3" fillId="11" borderId="0" xfId="0" applyFont="1" applyFill="1"/>
    <xf numFmtId="0" fontId="3" fillId="0" borderId="29" xfId="0" applyFont="1" applyBorder="1" applyAlignment="1">
      <alignment horizontal="center" wrapText="1"/>
    </xf>
    <xf numFmtId="0" fontId="3" fillId="4" borderId="29" xfId="0" applyFont="1" applyFill="1" applyBorder="1" applyAlignment="1">
      <alignment horizontal="center" wrapText="1"/>
    </xf>
    <xf numFmtId="0" fontId="3" fillId="10" borderId="29" xfId="0" applyFont="1" applyFill="1" applyBorder="1" applyAlignment="1">
      <alignment horizontal="center" wrapText="1"/>
    </xf>
    <xf numFmtId="0" fontId="0" fillId="2" borderId="0" xfId="0" applyFill="1" applyAlignment="1">
      <alignment horizontal="center"/>
    </xf>
    <xf numFmtId="0" fontId="3" fillId="2" borderId="0" xfId="0" applyFont="1" applyFill="1" applyAlignment="1">
      <alignment horizontal="center"/>
    </xf>
    <xf numFmtId="0" fontId="3" fillId="2" borderId="29" xfId="0" applyFont="1" applyFill="1" applyBorder="1" applyAlignment="1">
      <alignment horizontal="center" wrapText="1"/>
    </xf>
    <xf numFmtId="0" fontId="0" fillId="0" borderId="0" xfId="0" applyAlignment="1">
      <alignment horizontal="center" vertical="center"/>
    </xf>
    <xf numFmtId="0" fontId="3" fillId="13" borderId="0" xfId="0" applyFont="1" applyFill="1" applyAlignment="1">
      <alignment horizontal="center"/>
    </xf>
    <xf numFmtId="3" fontId="0" fillId="13" borderId="0" xfId="0" applyNumberFormat="1" applyFill="1" applyAlignment="1">
      <alignment horizontal="center"/>
    </xf>
    <xf numFmtId="0" fontId="3" fillId="14" borderId="0" xfId="0" applyFont="1" applyFill="1"/>
    <xf numFmtId="0" fontId="3" fillId="14" borderId="0" xfId="0" applyFont="1" applyFill="1" applyAlignment="1">
      <alignment horizontal="center"/>
    </xf>
    <xf numFmtId="0" fontId="3" fillId="12" borderId="0" xfId="0" applyFont="1" applyFill="1" applyAlignment="1">
      <alignment horizontal="center"/>
    </xf>
    <xf numFmtId="0" fontId="0" fillId="12" borderId="0" xfId="0" applyFill="1" applyAlignment="1">
      <alignment horizontal="center"/>
    </xf>
    <xf numFmtId="0" fontId="0" fillId="15" borderId="0" xfId="0" applyFill="1" applyAlignment="1">
      <alignment horizontal="center"/>
    </xf>
    <xf numFmtId="3" fontId="0" fillId="15" borderId="0" xfId="0" applyNumberFormat="1" applyFill="1" applyAlignment="1">
      <alignment horizontal="center"/>
    </xf>
    <xf numFmtId="0" fontId="3" fillId="11" borderId="0" xfId="0" applyFont="1" applyFill="1" applyAlignment="1">
      <alignment horizontal="center"/>
    </xf>
    <xf numFmtId="3" fontId="0" fillId="11" borderId="0" xfId="0" applyNumberFormat="1" applyFill="1" applyAlignment="1">
      <alignment horizontal="center"/>
    </xf>
    <xf numFmtId="0" fontId="3" fillId="2" borderId="0" xfId="0" applyFont="1" applyFill="1"/>
    <xf numFmtId="0" fontId="5" fillId="0" borderId="5" xfId="0" applyFont="1" applyBorder="1" applyAlignment="1" applyProtection="1">
      <alignment horizontal="left"/>
      <protection locked="0"/>
    </xf>
    <xf numFmtId="0" fontId="0" fillId="0" borderId="6" xfId="0" applyBorder="1" applyAlignment="1">
      <alignment horizontal="left"/>
    </xf>
    <xf numFmtId="0" fontId="3" fillId="14" borderId="29" xfId="0" applyFont="1" applyFill="1" applyBorder="1" applyAlignment="1">
      <alignment horizontal="center" wrapText="1"/>
    </xf>
    <xf numFmtId="0" fontId="3" fillId="14" borderId="29" xfId="0" applyFont="1" applyFill="1" applyBorder="1" applyAlignment="1">
      <alignment horizontal="center" vertical="center" wrapText="1"/>
    </xf>
    <xf numFmtId="0" fontId="28" fillId="0" borderId="45" xfId="2" applyFont="1" applyBorder="1" applyAlignment="1">
      <alignment vertical="center" wrapText="1"/>
    </xf>
    <xf numFmtId="0" fontId="2" fillId="0" borderId="0" xfId="2"/>
    <xf numFmtId="0" fontId="27" fillId="0" borderId="28" xfId="2" applyFont="1" applyBorder="1" applyAlignment="1">
      <alignment vertical="center" wrapText="1"/>
    </xf>
    <xf numFmtId="0" fontId="30" fillId="0" borderId="0" xfId="2" applyFont="1" applyAlignment="1">
      <alignment vertical="center"/>
    </xf>
    <xf numFmtId="0" fontId="28" fillId="0" borderId="28" xfId="2" applyFont="1" applyBorder="1" applyAlignment="1">
      <alignment vertical="center" wrapText="1"/>
    </xf>
    <xf numFmtId="0" fontId="34" fillId="0" borderId="0" xfId="3" applyFill="1" applyAlignment="1" applyProtection="1">
      <alignment horizontal="centerContinuous"/>
    </xf>
    <xf numFmtId="0" fontId="8" fillId="0" borderId="46" xfId="0" applyFont="1" applyBorder="1" applyAlignment="1">
      <alignment vertical="top" wrapText="1" shrinkToFit="1"/>
    </xf>
    <xf numFmtId="0" fontId="9" fillId="0" borderId="5" xfId="0" applyFont="1" applyBorder="1" applyAlignment="1">
      <alignment horizontal="left" wrapText="1" shrinkToFit="1"/>
    </xf>
    <xf numFmtId="0" fontId="9" fillId="0" borderId="21" xfId="0" applyFont="1" applyBorder="1" applyAlignment="1">
      <alignment horizontal="left" wrapText="1" shrinkToFit="1"/>
    </xf>
    <xf numFmtId="0" fontId="14" fillId="0" borderId="29" xfId="0" applyFont="1" applyBorder="1"/>
    <xf numFmtId="166" fontId="0" fillId="0" borderId="0" xfId="0" applyNumberFormat="1" applyAlignment="1">
      <alignment horizontal="center"/>
    </xf>
    <xf numFmtId="166" fontId="14" fillId="0" borderId="29" xfId="0" applyNumberFormat="1" applyFont="1" applyBorder="1" applyAlignment="1">
      <alignment horizontal="center"/>
    </xf>
    <xf numFmtId="3" fontId="0" fillId="0" borderId="0" xfId="0" applyNumberFormat="1" applyAlignment="1">
      <alignment horizontal="center"/>
    </xf>
    <xf numFmtId="3" fontId="14" fillId="0" borderId="29" xfId="0" applyNumberFormat="1" applyFont="1" applyBorder="1" applyAlignment="1">
      <alignment horizontal="center"/>
    </xf>
    <xf numFmtId="0" fontId="3" fillId="0" borderId="0" xfId="0" applyFont="1" applyAlignment="1">
      <alignment horizontal="left" vertical="center"/>
    </xf>
    <xf numFmtId="0" fontId="0" fillId="0" borderId="0" xfId="0" applyAlignment="1">
      <alignment horizontal="left"/>
    </xf>
    <xf numFmtId="0" fontId="5" fillId="16" borderId="0" xfId="0" applyFont="1" applyFill="1" applyAlignment="1" applyProtection="1">
      <alignment horizontal="left"/>
      <protection locked="0"/>
    </xf>
    <xf numFmtId="0" fontId="0" fillId="16" borderId="0" xfId="0" applyFill="1" applyAlignment="1">
      <alignment horizontal="center"/>
    </xf>
    <xf numFmtId="0" fontId="3" fillId="16" borderId="0" xfId="0" applyFont="1" applyFill="1"/>
    <xf numFmtId="0" fontId="5" fillId="16" borderId="0" xfId="0" applyFont="1" applyFill="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0" fillId="17" borderId="0" xfId="0" applyFill="1"/>
    <xf numFmtId="0" fontId="14" fillId="0" borderId="22" xfId="0" applyFont="1" applyBorder="1"/>
    <xf numFmtId="0" fontId="14" fillId="0" borderId="23" xfId="0" applyFont="1" applyBorder="1"/>
    <xf numFmtId="0" fontId="3" fillId="0" borderId="20" xfId="0" applyFont="1" applyBorder="1"/>
    <xf numFmtId="0" fontId="0" fillId="0" borderId="6" xfId="0" applyBorder="1"/>
    <xf numFmtId="6" fontId="0" fillId="0" borderId="0" xfId="0" applyNumberFormat="1"/>
    <xf numFmtId="0" fontId="3" fillId="5" borderId="23" xfId="0" applyFont="1" applyFill="1" applyBorder="1" applyAlignment="1" applyProtection="1">
      <alignment horizontal="center"/>
      <protection locked="0"/>
    </xf>
    <xf numFmtId="0" fontId="6" fillId="0" borderId="23" xfId="0" applyFont="1" applyBorder="1" applyProtection="1">
      <protection locked="0"/>
    </xf>
    <xf numFmtId="0" fontId="37" fillId="0" borderId="0" xfId="4" applyFont="1" applyAlignment="1">
      <alignment horizontal="left"/>
    </xf>
    <xf numFmtId="168" fontId="13" fillId="19" borderId="29" xfId="4" applyNumberFormat="1" applyFont="1" applyFill="1" applyBorder="1"/>
    <xf numFmtId="0" fontId="13" fillId="0" borderId="0" xfId="4" applyFont="1"/>
    <xf numFmtId="168" fontId="13" fillId="0" borderId="0" xfId="4" applyNumberFormat="1" applyFont="1"/>
    <xf numFmtId="0" fontId="38" fillId="0" borderId="0" xfId="4" applyFont="1"/>
    <xf numFmtId="0" fontId="14" fillId="0" borderId="0" xfId="4" applyFont="1" applyAlignment="1">
      <alignment horizontal="right"/>
    </xf>
    <xf numFmtId="0" fontId="1" fillId="0" borderId="0" xfId="4"/>
    <xf numFmtId="168" fontId="1" fillId="0" borderId="0" xfId="4" applyNumberFormat="1"/>
    <xf numFmtId="168" fontId="3" fillId="0" borderId="0" xfId="4" applyNumberFormat="1" applyFont="1" applyAlignment="1">
      <alignment wrapText="1"/>
    </xf>
    <xf numFmtId="0" fontId="5" fillId="19" borderId="51" xfId="4" applyFont="1" applyFill="1" applyBorder="1" applyAlignment="1">
      <alignment wrapText="1"/>
    </xf>
    <xf numFmtId="168" fontId="5" fillId="19" borderId="52" xfId="4" applyNumberFormat="1" applyFont="1" applyFill="1" applyBorder="1" applyAlignment="1">
      <alignment wrapText="1"/>
    </xf>
    <xf numFmtId="0" fontId="5" fillId="20" borderId="53" xfId="4" applyFont="1" applyFill="1" applyBorder="1" applyAlignment="1">
      <alignment horizontal="left" wrapText="1"/>
    </xf>
    <xf numFmtId="0" fontId="5" fillId="20" borderId="51" xfId="4" applyFont="1" applyFill="1" applyBorder="1" applyAlignment="1">
      <alignment wrapText="1"/>
    </xf>
    <xf numFmtId="0" fontId="5" fillId="20" borderId="52" xfId="4" applyFont="1" applyFill="1" applyBorder="1" applyAlignment="1">
      <alignment wrapText="1"/>
    </xf>
    <xf numFmtId="168" fontId="5" fillId="21" borderId="53" xfId="4" applyNumberFormat="1" applyFont="1" applyFill="1" applyBorder="1" applyAlignment="1">
      <alignment wrapText="1"/>
    </xf>
    <xf numFmtId="0" fontId="5" fillId="19" borderId="52" xfId="4" applyFont="1" applyFill="1" applyBorder="1" applyAlignment="1">
      <alignment wrapText="1"/>
    </xf>
    <xf numFmtId="0" fontId="5" fillId="19" borderId="53" xfId="4" applyFont="1" applyFill="1" applyBorder="1" applyAlignment="1">
      <alignment wrapText="1"/>
    </xf>
    <xf numFmtId="1" fontId="39" fillId="0" borderId="29" xfId="4" applyNumberFormat="1" applyFont="1" applyBorder="1"/>
    <xf numFmtId="168" fontId="1" fillId="0" borderId="29" xfId="4" applyNumberFormat="1" applyBorder="1" applyAlignment="1">
      <alignment horizontal="left"/>
    </xf>
    <xf numFmtId="0" fontId="1" fillId="0" borderId="29" xfId="4" applyBorder="1" applyAlignment="1">
      <alignment horizontal="left"/>
    </xf>
    <xf numFmtId="0" fontId="3" fillId="0" borderId="29" xfId="4" applyFont="1" applyBorder="1" applyAlignment="1">
      <alignment horizontal="left"/>
    </xf>
    <xf numFmtId="0" fontId="40" fillId="0" borderId="29" xfId="4" applyFont="1" applyBorder="1" applyAlignment="1">
      <alignment horizontal="left"/>
    </xf>
    <xf numFmtId="0" fontId="41" fillId="0" borderId="29" xfId="4" applyFont="1" applyBorder="1" applyAlignment="1">
      <alignment horizontal="left"/>
    </xf>
    <xf numFmtId="0" fontId="1" fillId="0" borderId="47" xfId="4" applyBorder="1" applyAlignment="1">
      <alignment horizontal="left"/>
    </xf>
    <xf numFmtId="168" fontId="1" fillId="0" borderId="47" xfId="4" applyNumberFormat="1" applyBorder="1" applyAlignment="1">
      <alignment horizontal="left"/>
    </xf>
    <xf numFmtId="0" fontId="3" fillId="0" borderId="47" xfId="4" applyFont="1" applyBorder="1" applyAlignment="1">
      <alignment horizontal="left"/>
    </xf>
    <xf numFmtId="168" fontId="1" fillId="0" borderId="29" xfId="4" applyNumberFormat="1" applyBorder="1"/>
    <xf numFmtId="0" fontId="1" fillId="0" borderId="29" xfId="4" applyBorder="1"/>
    <xf numFmtId="0" fontId="36" fillId="0" borderId="45" xfId="4" applyFont="1" applyBorder="1"/>
    <xf numFmtId="0" fontId="1" fillId="0" borderId="47" xfId="4" applyBorder="1"/>
    <xf numFmtId="0" fontId="0" fillId="4" borderId="29" xfId="0" applyFill="1" applyBorder="1" applyAlignment="1" applyProtection="1">
      <alignment horizontal="center"/>
      <protection locked="0"/>
    </xf>
    <xf numFmtId="0" fontId="40" fillId="0" borderId="0" xfId="0" applyFont="1" applyAlignment="1">
      <alignment horizontal="left"/>
    </xf>
    <xf numFmtId="0" fontId="3" fillId="4" borderId="25" xfId="0" applyFont="1" applyFill="1" applyBorder="1"/>
    <xf numFmtId="0" fontId="3" fillId="4" borderId="47" xfId="0" applyFont="1" applyFill="1" applyBorder="1"/>
    <xf numFmtId="3" fontId="0" fillId="4" borderId="47" xfId="0" applyNumberFormat="1" applyFill="1" applyBorder="1" applyAlignment="1">
      <alignment horizontal="center"/>
    </xf>
    <xf numFmtId="3" fontId="0" fillId="4" borderId="12" xfId="0" applyNumberFormat="1" applyFill="1" applyBorder="1" applyAlignment="1">
      <alignment horizontal="center"/>
    </xf>
    <xf numFmtId="0" fontId="0" fillId="0" borderId="0" xfId="0" applyProtection="1">
      <protection locked="0"/>
    </xf>
    <xf numFmtId="0" fontId="0" fillId="4" borderId="16" xfId="0" applyFill="1" applyBorder="1" applyAlignment="1" applyProtection="1">
      <alignment horizontal="center"/>
      <protection locked="0"/>
    </xf>
    <xf numFmtId="0" fontId="0" fillId="4" borderId="11" xfId="0" applyFill="1" applyBorder="1" applyAlignment="1" applyProtection="1">
      <alignment horizontal="center"/>
      <protection locked="0"/>
    </xf>
    <xf numFmtId="166" fontId="0" fillId="0" borderId="0" xfId="0" applyNumberFormat="1" applyAlignment="1" applyProtection="1">
      <alignment horizontal="center"/>
      <protection locked="0"/>
    </xf>
    <xf numFmtId="0" fontId="0" fillId="4" borderId="0" xfId="0" applyFill="1" applyAlignment="1" applyProtection="1">
      <alignment horizontal="center"/>
      <protection locked="0"/>
    </xf>
    <xf numFmtId="3" fontId="0" fillId="0" borderId="0" xfId="0" applyNumberFormat="1" applyAlignment="1" applyProtection="1">
      <alignment horizontal="center"/>
      <protection locked="0"/>
    </xf>
    <xf numFmtId="0" fontId="3" fillId="4" borderId="0" xfId="0" applyFont="1" applyFill="1" applyProtection="1">
      <protection locked="0"/>
    </xf>
    <xf numFmtId="169" fontId="0" fillId="0" borderId="0" xfId="5" applyNumberFormat="1" applyFont="1" applyProtection="1">
      <protection locked="0"/>
    </xf>
    <xf numFmtId="169" fontId="0" fillId="0" borderId="0" xfId="5" applyNumberFormat="1" applyFont="1" applyAlignment="1" applyProtection="1">
      <alignment horizontal="center"/>
      <protection locked="0"/>
    </xf>
    <xf numFmtId="0" fontId="3" fillId="0" borderId="0" xfId="0" applyFont="1" applyProtection="1">
      <protection locked="0"/>
    </xf>
    <xf numFmtId="0" fontId="29" fillId="0" borderId="24" xfId="2" applyFont="1" applyBorder="1" applyAlignment="1" applyProtection="1">
      <alignment vertical="top" wrapText="1"/>
      <protection locked="0"/>
    </xf>
    <xf numFmtId="0" fontId="29" fillId="0" borderId="4" xfId="2" applyFont="1" applyBorder="1" applyAlignment="1" applyProtection="1">
      <alignment vertical="top" wrapText="1"/>
      <protection locked="0"/>
    </xf>
    <xf numFmtId="0" fontId="30" fillId="0" borderId="0" xfId="2" applyFont="1" applyAlignment="1">
      <alignment horizontal="right" vertical="center"/>
    </xf>
    <xf numFmtId="0" fontId="24" fillId="10" borderId="0" xfId="0" applyFont="1" applyFill="1" applyProtection="1">
      <protection locked="0"/>
    </xf>
    <xf numFmtId="0" fontId="3" fillId="0" borderId="56" xfId="0" applyFont="1" applyBorder="1" applyAlignment="1">
      <alignment vertical="center" wrapText="1"/>
    </xf>
    <xf numFmtId="0" fontId="3" fillId="0" borderId="55" xfId="0" applyFont="1" applyBorder="1" applyAlignment="1">
      <alignment vertical="center" wrapText="1"/>
    </xf>
    <xf numFmtId="0" fontId="0" fillId="7" borderId="0" xfId="0" applyFill="1"/>
    <xf numFmtId="9" fontId="0" fillId="7" borderId="0" xfId="0" applyNumberFormat="1" applyFill="1"/>
    <xf numFmtId="0" fontId="37" fillId="0" borderId="0" xfId="0" applyFont="1"/>
    <xf numFmtId="9" fontId="0" fillId="24" borderId="0" xfId="0" applyNumberFormat="1" applyFill="1"/>
    <xf numFmtId="0" fontId="3" fillId="0" borderId="54" xfId="0" applyFont="1" applyBorder="1" applyAlignment="1">
      <alignment vertical="center" wrapText="1"/>
    </xf>
    <xf numFmtId="0" fontId="3" fillId="0" borderId="57" xfId="0" applyFont="1" applyBorder="1" applyAlignment="1">
      <alignment vertical="center" wrapText="1"/>
    </xf>
    <xf numFmtId="0" fontId="0" fillId="0" borderId="7" xfId="0" applyBorder="1"/>
    <xf numFmtId="0" fontId="45" fillId="0" borderId="0" xfId="0" applyFont="1" applyAlignment="1">
      <alignment horizontal="center" vertical="center"/>
    </xf>
    <xf numFmtId="0" fontId="44" fillId="0" borderId="0" xfId="0" applyFont="1" applyAlignment="1">
      <alignment horizontal="justify" vertical="center"/>
    </xf>
    <xf numFmtId="0" fontId="0" fillId="0" borderId="5" xfId="0" applyBorder="1"/>
    <xf numFmtId="0" fontId="47" fillId="0" borderId="0" xfId="0" applyFont="1" applyAlignment="1">
      <alignment vertical="center"/>
    </xf>
    <xf numFmtId="0" fontId="48" fillId="0" borderId="0" xfId="0" applyFont="1" applyAlignment="1">
      <alignment vertical="center"/>
    </xf>
    <xf numFmtId="0" fontId="47" fillId="0" borderId="0" xfId="0" applyFont="1" applyAlignment="1">
      <alignment vertical="top"/>
    </xf>
    <xf numFmtId="0" fontId="49" fillId="0" borderId="0" xfId="0" applyFont="1"/>
    <xf numFmtId="0" fontId="0" fillId="25" borderId="45" xfId="0" applyFill="1" applyBorder="1" applyProtection="1">
      <protection locked="0"/>
    </xf>
    <xf numFmtId="0" fontId="3" fillId="25" borderId="45" xfId="0" applyFont="1" applyFill="1" applyBorder="1" applyProtection="1">
      <protection locked="0"/>
    </xf>
    <xf numFmtId="0" fontId="0" fillId="7" borderId="29" xfId="0" applyFill="1" applyBorder="1"/>
    <xf numFmtId="0" fontId="26" fillId="0" borderId="0" xfId="0" applyFont="1"/>
    <xf numFmtId="3" fontId="14" fillId="0" borderId="29" xfId="0" applyNumberFormat="1" applyFont="1" applyBorder="1"/>
    <xf numFmtId="6" fontId="0" fillId="4" borderId="29" xfId="0" applyNumberFormat="1" applyFill="1" applyBorder="1" applyAlignment="1" applyProtection="1">
      <alignment horizontal="center"/>
      <protection locked="0"/>
    </xf>
    <xf numFmtId="0" fontId="3" fillId="0" borderId="0" xfId="0" applyFont="1"/>
    <xf numFmtId="0" fontId="0" fillId="0" borderId="0" xfId="0"/>
    <xf numFmtId="0" fontId="3" fillId="5" borderId="22" xfId="0" applyFont="1" applyFill="1"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5" fillId="5" borderId="47" xfId="0" applyFont="1" applyFill="1" applyBorder="1" applyProtection="1">
      <protection locked="0"/>
    </xf>
    <xf numFmtId="0" fontId="0" fillId="5" borderId="47" xfId="0" applyFill="1" applyBorder="1" applyProtection="1">
      <protection locked="0"/>
    </xf>
    <xf numFmtId="0" fontId="5" fillId="16" borderId="0" xfId="0" applyFont="1" applyFill="1" applyAlignment="1">
      <alignment horizontal="center"/>
    </xf>
    <xf numFmtId="0" fontId="5" fillId="0" borderId="0" xfId="0" applyFont="1" applyAlignment="1">
      <alignment horizontal="center"/>
    </xf>
    <xf numFmtId="167" fontId="0" fillId="7" borderId="2" xfId="0" applyNumberFormat="1" applyFill="1" applyBorder="1" applyAlignment="1" applyProtection="1">
      <alignment horizontal="center"/>
      <protection locked="0"/>
    </xf>
    <xf numFmtId="167" fontId="0" fillId="0" borderId="2" xfId="0" applyNumberFormat="1" applyBorder="1" applyAlignment="1" applyProtection="1">
      <alignment horizontal="center"/>
      <protection locked="0"/>
    </xf>
    <xf numFmtId="167" fontId="0" fillId="0" borderId="2" xfId="0" applyNumberFormat="1" applyBorder="1" applyProtection="1">
      <protection locked="0"/>
    </xf>
    <xf numFmtId="167" fontId="0" fillId="7" borderId="23" xfId="0" applyNumberFormat="1" applyFill="1" applyBorder="1" applyAlignment="1" applyProtection="1">
      <alignment horizontal="center"/>
      <protection locked="0"/>
    </xf>
    <xf numFmtId="167" fontId="0" fillId="0" borderId="23" xfId="0" applyNumberFormat="1" applyBorder="1" applyAlignment="1" applyProtection="1">
      <alignment horizontal="center"/>
      <protection locked="0"/>
    </xf>
    <xf numFmtId="167" fontId="0" fillId="0" borderId="23" xfId="0" applyNumberFormat="1" applyBorder="1" applyProtection="1">
      <protection locked="0"/>
    </xf>
    <xf numFmtId="0" fontId="0" fillId="0" borderId="0" xfId="0" applyAlignment="1">
      <alignment horizontal="center"/>
    </xf>
    <xf numFmtId="0" fontId="5" fillId="7" borderId="5" xfId="0" applyFont="1" applyFill="1" applyBorder="1" applyAlignment="1" applyProtection="1">
      <alignment horizontal="left"/>
      <protection locked="0"/>
    </xf>
    <xf numFmtId="0" fontId="0" fillId="0" borderId="5" xfId="0" applyBorder="1" applyAlignment="1" applyProtection="1">
      <alignment horizontal="left"/>
      <protection locked="0"/>
    </xf>
    <xf numFmtId="14" fontId="3" fillId="6" borderId="0" xfId="0" applyNumberFormat="1" applyFont="1" applyFill="1" applyAlignment="1" applyProtection="1">
      <alignment horizontal="center"/>
      <protection locked="0"/>
    </xf>
    <xf numFmtId="0" fontId="0" fillId="0" borderId="0" xfId="0" applyProtection="1">
      <protection locked="0"/>
    </xf>
    <xf numFmtId="0" fontId="23" fillId="0" borderId="0" xfId="0" applyFont="1" applyAlignment="1">
      <alignment horizontal="left"/>
    </xf>
    <xf numFmtId="165" fontId="3" fillId="6" borderId="13" xfId="0" applyNumberFormat="1" applyFont="1" applyFill="1" applyBorder="1" applyAlignment="1">
      <alignment horizontal="center"/>
    </xf>
    <xf numFmtId="165" fontId="0" fillId="6" borderId="2" xfId="0" applyNumberFormat="1" applyFill="1" applyBorder="1" applyAlignment="1">
      <alignment horizontal="center"/>
    </xf>
    <xf numFmtId="165" fontId="0" fillId="6" borderId="4" xfId="0" applyNumberFormat="1" applyFill="1" applyBorder="1" applyAlignment="1">
      <alignment horizontal="center"/>
    </xf>
    <xf numFmtId="165" fontId="3" fillId="0" borderId="29" xfId="0" applyNumberFormat="1" applyFont="1" applyBorder="1" applyAlignment="1" applyProtection="1">
      <alignment horizontal="center"/>
      <protection locked="0"/>
    </xf>
    <xf numFmtId="165" fontId="0" fillId="0" borderId="29" xfId="0" applyNumberFormat="1" applyBorder="1" applyAlignment="1" applyProtection="1">
      <alignment horizontal="center"/>
      <protection locked="0"/>
    </xf>
    <xf numFmtId="0" fontId="3" fillId="7" borderId="2" xfId="0" applyFont="1" applyFill="1" applyBorder="1" applyProtection="1">
      <protection locked="0"/>
    </xf>
    <xf numFmtId="0" fontId="0" fillId="7" borderId="2" xfId="0" applyFill="1" applyBorder="1" applyProtection="1">
      <protection locked="0"/>
    </xf>
    <xf numFmtId="0" fontId="3" fillId="7" borderId="23" xfId="0" applyFont="1" applyFill="1" applyBorder="1" applyProtection="1">
      <protection locked="0"/>
    </xf>
    <xf numFmtId="0" fontId="0" fillId="7" borderId="23" xfId="0" applyFill="1" applyBorder="1" applyProtection="1">
      <protection locked="0"/>
    </xf>
    <xf numFmtId="0" fontId="3" fillId="0" borderId="20" xfId="0" applyFont="1" applyBorder="1" applyAlignment="1">
      <alignment horizontal="center"/>
    </xf>
    <xf numFmtId="0" fontId="0" fillId="0" borderId="6" xfId="0" applyBorder="1" applyAlignment="1">
      <alignment horizontal="center"/>
    </xf>
    <xf numFmtId="0" fontId="0" fillId="0" borderId="19" xfId="0" applyBorder="1" applyAlignment="1">
      <alignment horizontal="center"/>
    </xf>
    <xf numFmtId="0" fontId="9" fillId="0" borderId="0" xfId="0" applyFont="1" applyAlignment="1">
      <alignment horizontal="left" wrapText="1" shrinkToFit="1"/>
    </xf>
    <xf numFmtId="0" fontId="3"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5" xfId="0"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24" fillId="0" borderId="43" xfId="0" applyFont="1" applyBorder="1" applyAlignment="1">
      <alignment horizontal="center"/>
    </xf>
    <xf numFmtId="0" fontId="24" fillId="0" borderId="41" xfId="0" applyFont="1" applyBorder="1" applyAlignment="1">
      <alignment horizontal="center"/>
    </xf>
    <xf numFmtId="0" fontId="24" fillId="0" borderId="44" xfId="0" applyFont="1" applyBorder="1" applyAlignment="1">
      <alignment horizontal="center"/>
    </xf>
    <xf numFmtId="0" fontId="14" fillId="8" borderId="11" xfId="0" applyFont="1" applyFill="1" applyBorder="1" applyAlignment="1">
      <alignment horizontal="center"/>
    </xf>
    <xf numFmtId="0" fontId="9" fillId="0" borderId="35" xfId="0" applyFont="1" applyBorder="1" applyAlignment="1">
      <alignment horizontal="left" wrapText="1" shrinkToFit="1"/>
    </xf>
    <xf numFmtId="0" fontId="3" fillId="0" borderId="48" xfId="0" applyFont="1" applyBorder="1"/>
    <xf numFmtId="0" fontId="0" fillId="0" borderId="49" xfId="0" applyBorder="1"/>
    <xf numFmtId="0" fontId="0" fillId="0" borderId="50" xfId="0" applyBorder="1"/>
    <xf numFmtId="3" fontId="3" fillId="7" borderId="48" xfId="0" applyNumberFormat="1" applyFont="1" applyFill="1" applyBorder="1" applyProtection="1">
      <protection locked="0"/>
    </xf>
    <xf numFmtId="3" fontId="0" fillId="7" borderId="49" xfId="0" applyNumberFormat="1" applyFill="1" applyBorder="1" applyProtection="1">
      <protection locked="0"/>
    </xf>
    <xf numFmtId="3" fontId="0" fillId="7" borderId="50" xfId="0" applyNumberFormat="1" applyFill="1" applyBorder="1" applyProtection="1">
      <protection locked="0"/>
    </xf>
    <xf numFmtId="0" fontId="23" fillId="0" borderId="0" xfId="0" applyFont="1" applyAlignment="1">
      <alignment horizontal="center"/>
    </xf>
    <xf numFmtId="0" fontId="14" fillId="0" borderId="0" xfId="0" applyFont="1" applyAlignment="1">
      <alignment horizontal="center"/>
    </xf>
    <xf numFmtId="0" fontId="35" fillId="0" borderId="0" xfId="0" applyFont="1" applyAlignment="1">
      <alignment horizontal="left" wrapText="1" shrinkToFit="1"/>
    </xf>
    <xf numFmtId="3" fontId="14" fillId="6" borderId="29" xfId="0" applyNumberFormat="1" applyFont="1" applyFill="1" applyBorder="1" applyAlignment="1">
      <alignment horizontal="center"/>
    </xf>
    <xf numFmtId="3" fontId="0" fillId="6" borderId="29" xfId="0" applyNumberFormat="1" applyFill="1" applyBorder="1" applyAlignment="1">
      <alignment horizontal="center"/>
    </xf>
    <xf numFmtId="3" fontId="0" fillId="7" borderId="2" xfId="0" applyNumberFormat="1" applyFill="1" applyBorder="1" applyAlignment="1" applyProtection="1">
      <alignment horizontal="center"/>
      <protection locked="0"/>
    </xf>
    <xf numFmtId="3" fontId="0" fillId="0" borderId="2" xfId="0" applyNumberFormat="1" applyBorder="1" applyAlignment="1" applyProtection="1">
      <alignment horizontal="center"/>
      <protection locked="0"/>
    </xf>
    <xf numFmtId="3" fontId="0" fillId="0" borderId="2" xfId="0" applyNumberFormat="1" applyBorder="1" applyProtection="1">
      <protection locked="0"/>
    </xf>
    <xf numFmtId="3" fontId="0" fillId="7" borderId="23" xfId="0" applyNumberFormat="1" applyFill="1" applyBorder="1" applyAlignment="1" applyProtection="1">
      <alignment horizontal="center"/>
      <protection locked="0"/>
    </xf>
    <xf numFmtId="3" fontId="0" fillId="0" borderId="23" xfId="0" applyNumberFormat="1" applyBorder="1" applyAlignment="1" applyProtection="1">
      <alignment horizontal="center"/>
      <protection locked="0"/>
    </xf>
    <xf numFmtId="3" fontId="0" fillId="0" borderId="23" xfId="0" applyNumberFormat="1" applyBorder="1" applyProtection="1">
      <protection locked="0"/>
    </xf>
    <xf numFmtId="0" fontId="3" fillId="5" borderId="29" xfId="0" applyFont="1" applyFill="1" applyBorder="1" applyAlignment="1" applyProtection="1">
      <alignment horizontal="center"/>
      <protection locked="0"/>
    </xf>
    <xf numFmtId="0" fontId="0" fillId="5" borderId="29" xfId="0" applyFill="1" applyBorder="1" applyAlignment="1" applyProtection="1">
      <alignment horizontal="center"/>
      <protection locked="0"/>
    </xf>
    <xf numFmtId="3" fontId="14" fillId="5" borderId="29" xfId="0" applyNumberFormat="1" applyFont="1" applyFill="1" applyBorder="1" applyAlignment="1" applyProtection="1">
      <alignment horizontal="center"/>
      <protection locked="0"/>
    </xf>
    <xf numFmtId="3" fontId="0" fillId="5" borderId="29" xfId="0" applyNumberFormat="1" applyFill="1" applyBorder="1" applyAlignment="1" applyProtection="1">
      <alignment horizontal="center"/>
      <protection locked="0"/>
    </xf>
    <xf numFmtId="0" fontId="0" fillId="0" borderId="0" xfId="0" applyAlignment="1" applyProtection="1">
      <alignment horizontal="center"/>
      <protection locked="0"/>
    </xf>
    <xf numFmtId="0" fontId="14" fillId="5" borderId="8" xfId="0" applyFont="1" applyFill="1" applyBorder="1" applyAlignment="1" applyProtection="1">
      <alignment horizontal="center"/>
      <protection locked="0"/>
    </xf>
    <xf numFmtId="0" fontId="0" fillId="0" borderId="7" xfId="0" applyBorder="1" applyProtection="1">
      <protection locked="0"/>
    </xf>
    <xf numFmtId="0" fontId="0" fillId="0" borderId="9" xfId="0" applyBorder="1" applyProtection="1">
      <protection locked="0"/>
    </xf>
    <xf numFmtId="0" fontId="14" fillId="5" borderId="29" xfId="0" applyFont="1" applyFill="1" applyBorder="1" applyAlignment="1" applyProtection="1">
      <alignment horizontal="center"/>
      <protection locked="0"/>
    </xf>
    <xf numFmtId="0" fontId="0" fillId="0" borderId="29" xfId="0" applyBorder="1" applyAlignment="1" applyProtection="1">
      <alignment horizontal="center"/>
      <protection locked="0"/>
    </xf>
    <xf numFmtId="3" fontId="14" fillId="7" borderId="29" xfId="0" applyNumberFormat="1" applyFont="1" applyFill="1" applyBorder="1" applyAlignment="1" applyProtection="1">
      <alignment horizontal="center"/>
      <protection locked="0"/>
    </xf>
    <xf numFmtId="3" fontId="0" fillId="7" borderId="29" xfId="0" applyNumberFormat="1" applyFill="1" applyBorder="1" applyAlignment="1" applyProtection="1">
      <alignment horizontal="center"/>
      <protection locked="0"/>
    </xf>
    <xf numFmtId="3" fontId="0" fillId="0" borderId="29" xfId="0" applyNumberFormat="1" applyBorder="1" applyAlignment="1" applyProtection="1">
      <alignment horizontal="center"/>
      <protection locked="0"/>
    </xf>
    <xf numFmtId="3" fontId="14" fillId="5" borderId="29" xfId="0" applyNumberFormat="1" applyFont="1" applyFill="1" applyBorder="1" applyAlignment="1" applyProtection="1">
      <alignment horizontal="center" vertical="center"/>
      <protection locked="0"/>
    </xf>
    <xf numFmtId="3" fontId="0" fillId="5" borderId="29" xfId="0" applyNumberFormat="1" applyFill="1" applyBorder="1" applyAlignment="1" applyProtection="1">
      <alignment horizontal="center" vertical="center"/>
      <protection locked="0"/>
    </xf>
    <xf numFmtId="3" fontId="14" fillId="8" borderId="29" xfId="0" applyNumberFormat="1" applyFont="1" applyFill="1" applyBorder="1" applyAlignment="1">
      <alignment horizontal="center"/>
    </xf>
    <xf numFmtId="3" fontId="0" fillId="8" borderId="29" xfId="0" applyNumberFormat="1" applyFill="1" applyBorder="1" applyAlignment="1">
      <alignment horizontal="center"/>
    </xf>
    <xf numFmtId="3" fontId="0" fillId="0" borderId="29" xfId="0" applyNumberFormat="1" applyBorder="1" applyAlignment="1" applyProtection="1">
      <alignment horizontal="center" vertical="center"/>
      <protection locked="0"/>
    </xf>
    <xf numFmtId="3" fontId="14" fillId="6" borderId="29" xfId="0" applyNumberFormat="1" applyFont="1" applyFill="1" applyBorder="1" applyAlignment="1" applyProtection="1">
      <alignment horizontal="center" vertical="center"/>
      <protection locked="0"/>
    </xf>
    <xf numFmtId="3" fontId="0" fillId="6" borderId="29" xfId="0" applyNumberFormat="1" applyFill="1" applyBorder="1" applyAlignment="1" applyProtection="1">
      <alignment horizontal="center" vertical="center"/>
      <protection locked="0"/>
    </xf>
    <xf numFmtId="0" fontId="22" fillId="0" borderId="0" xfId="0" applyFont="1" applyAlignment="1">
      <alignment horizontal="left"/>
    </xf>
    <xf numFmtId="3" fontId="14" fillId="6" borderId="29" xfId="0" applyNumberFormat="1" applyFont="1" applyFill="1" applyBorder="1" applyAlignment="1" applyProtection="1">
      <alignment horizontal="center"/>
      <protection locked="0"/>
    </xf>
    <xf numFmtId="3" fontId="0" fillId="6" borderId="29" xfId="0" applyNumberFormat="1" applyFill="1" applyBorder="1" applyAlignment="1" applyProtection="1">
      <alignment horizontal="center"/>
      <protection locked="0"/>
    </xf>
    <xf numFmtId="0" fontId="3" fillId="4" borderId="29" xfId="0" applyFont="1" applyFill="1" applyBorder="1" applyProtection="1">
      <protection locked="0"/>
    </xf>
    <xf numFmtId="0" fontId="0" fillId="4" borderId="29" xfId="0" applyFill="1" applyBorder="1" applyProtection="1">
      <protection locked="0"/>
    </xf>
    <xf numFmtId="0" fontId="3" fillId="5" borderId="29" xfId="0" applyFont="1" applyFill="1" applyBorder="1" applyAlignment="1" applyProtection="1">
      <alignment vertical="top"/>
      <protection locked="0"/>
    </xf>
    <xf numFmtId="0" fontId="0" fillId="5" borderId="29" xfId="0" applyFill="1" applyBorder="1" applyProtection="1">
      <protection locked="0"/>
    </xf>
    <xf numFmtId="0" fontId="3" fillId="0" borderId="0" xfId="0" applyFont="1" applyAlignment="1">
      <alignment horizontal="center"/>
    </xf>
    <xf numFmtId="169" fontId="0" fillId="7" borderId="2" xfId="5" applyNumberFormat="1" applyFont="1" applyFill="1" applyBorder="1" applyAlignment="1" applyProtection="1">
      <alignment horizontal="center"/>
      <protection locked="0"/>
    </xf>
    <xf numFmtId="169" fontId="0" fillId="0" borderId="2" xfId="5" applyNumberFormat="1" applyFont="1" applyBorder="1" applyAlignment="1" applyProtection="1">
      <alignment horizontal="center"/>
      <protection locked="0"/>
    </xf>
    <xf numFmtId="0" fontId="3" fillId="0" borderId="0" xfId="0" applyFont="1" applyAlignment="1">
      <alignment vertical="top"/>
    </xf>
    <xf numFmtId="0" fontId="0" fillId="5" borderId="29" xfId="0" applyFill="1" applyBorder="1" applyAlignment="1" applyProtection="1">
      <alignment horizontal="center" vertical="center"/>
      <protection locked="0"/>
    </xf>
    <xf numFmtId="0" fontId="3" fillId="0" borderId="0" xfId="0" applyFont="1" applyAlignment="1">
      <alignment wrapText="1"/>
    </xf>
    <xf numFmtId="0" fontId="0" fillId="0" borderId="0" xfId="0" applyAlignment="1">
      <alignment wrapText="1"/>
    </xf>
    <xf numFmtId="0" fontId="3"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0" fillId="5" borderId="3" xfId="0" applyFill="1" applyBorder="1" applyProtection="1">
      <protection locked="0"/>
    </xf>
    <xf numFmtId="0" fontId="3" fillId="0" borderId="15" xfId="0" applyFont="1" applyBorder="1" applyAlignment="1">
      <alignment horizontal="left" vertical="top"/>
    </xf>
    <xf numFmtId="0" fontId="3" fillId="0" borderId="0" xfId="0" applyFont="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4" borderId="29" xfId="0" applyFont="1" applyFill="1" applyBorder="1" applyAlignment="1" applyProtection="1">
      <alignment horizontal="center"/>
      <protection locked="0"/>
    </xf>
    <xf numFmtId="0" fontId="0" fillId="4" borderId="29" xfId="0" applyFill="1" applyBorder="1" applyAlignment="1" applyProtection="1">
      <alignment horizontal="center"/>
      <protection locked="0"/>
    </xf>
    <xf numFmtId="0" fontId="3" fillId="0" borderId="0" xfId="0" applyFont="1" applyAlignment="1">
      <alignment horizontal="left"/>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165" fontId="3" fillId="0" borderId="14" xfId="0" applyNumberFormat="1" applyFont="1" applyBorder="1" applyAlignment="1" applyProtection="1">
      <alignment horizontal="right" vertical="center"/>
      <protection locked="0"/>
    </xf>
    <xf numFmtId="165" fontId="3" fillId="0" borderId="15" xfId="0" applyNumberFormat="1" applyFont="1" applyBorder="1" applyAlignment="1" applyProtection="1">
      <alignment horizontal="right" vertical="center"/>
      <protection locked="0"/>
    </xf>
    <xf numFmtId="165" fontId="3" fillId="0" borderId="11" xfId="0" applyNumberFormat="1" applyFont="1" applyBorder="1" applyAlignment="1" applyProtection="1">
      <alignment horizontal="right" vertical="center"/>
      <protection locked="0"/>
    </xf>
    <xf numFmtId="165" fontId="3" fillId="0" borderId="0" xfId="0" applyNumberFormat="1" applyFont="1" applyAlignment="1" applyProtection="1">
      <alignment horizontal="right" vertical="center"/>
      <protection locked="0"/>
    </xf>
    <xf numFmtId="165" fontId="3" fillId="0" borderId="12" xfId="0" applyNumberFormat="1" applyFont="1" applyBorder="1" applyAlignment="1" applyProtection="1">
      <alignment horizontal="right" vertical="center"/>
      <protection locked="0"/>
    </xf>
    <xf numFmtId="165" fontId="3" fillId="0" borderId="5" xfId="0" applyNumberFormat="1" applyFont="1" applyBorder="1" applyAlignment="1" applyProtection="1">
      <alignment horizontal="right" vertical="center"/>
      <protection locked="0"/>
    </xf>
    <xf numFmtId="0" fontId="10" fillId="0" borderId="33" xfId="0" applyFont="1" applyBorder="1" applyAlignment="1">
      <alignment horizontal="center" vertical="center"/>
    </xf>
    <xf numFmtId="0" fontId="10" fillId="0" borderId="15" xfId="0" applyFont="1" applyBorder="1" applyAlignment="1">
      <alignment horizontal="center" vertical="center"/>
    </xf>
    <xf numFmtId="0" fontId="10" fillId="0" borderId="34" xfId="0" applyFont="1" applyBorder="1" applyAlignment="1">
      <alignment horizontal="center" vertical="center"/>
    </xf>
    <xf numFmtId="165" fontId="5" fillId="0" borderId="8" xfId="0" applyNumberFormat="1" applyFont="1" applyBorder="1" applyAlignment="1" applyProtection="1">
      <alignment horizontal="right" vertical="center"/>
      <protection locked="0"/>
    </xf>
    <xf numFmtId="165" fontId="5" fillId="0" borderId="7" xfId="0" applyNumberFormat="1" applyFont="1" applyBorder="1" applyAlignment="1" applyProtection="1">
      <alignment horizontal="right" vertical="center"/>
      <protection locked="0"/>
    </xf>
    <xf numFmtId="165" fontId="0" fillId="0" borderId="7" xfId="0" applyNumberFormat="1" applyBorder="1" applyAlignment="1" applyProtection="1">
      <alignment vertical="center"/>
      <protection locked="0"/>
    </xf>
    <xf numFmtId="165" fontId="5" fillId="6" borderId="8" xfId="0" applyNumberFormat="1" applyFont="1" applyFill="1" applyBorder="1" applyAlignment="1">
      <alignment horizontal="right" vertical="center"/>
    </xf>
    <xf numFmtId="165" fontId="5" fillId="6" borderId="7" xfId="0" applyNumberFormat="1" applyFont="1" applyFill="1" applyBorder="1" applyAlignment="1">
      <alignment horizontal="right" vertical="center"/>
    </xf>
    <xf numFmtId="165" fontId="0" fillId="6" borderId="7" xfId="0" applyNumberFormat="1" applyFill="1" applyBorder="1" applyAlignment="1">
      <alignment vertical="center"/>
    </xf>
    <xf numFmtId="165" fontId="5" fillId="0" borderId="8" xfId="0" applyNumberFormat="1" applyFont="1" applyBorder="1" applyAlignment="1" applyProtection="1">
      <alignment horizontal="right" vertical="center" shrinkToFit="1"/>
      <protection locked="0"/>
    </xf>
    <xf numFmtId="165" fontId="5" fillId="0" borderId="7" xfId="0" applyNumberFormat="1" applyFont="1" applyBorder="1" applyAlignment="1" applyProtection="1">
      <alignment horizontal="right" vertical="center" shrinkToFit="1"/>
      <protection locked="0"/>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0" fillId="0" borderId="0" xfId="0" applyAlignment="1">
      <alignment horizontal="center" vertical="center"/>
    </xf>
    <xf numFmtId="0" fontId="14" fillId="0" borderId="31" xfId="0" applyFont="1" applyBorder="1" applyAlignment="1">
      <alignment horizontal="center"/>
    </xf>
    <xf numFmtId="0" fontId="14" fillId="0" borderId="30" xfId="0" applyFont="1" applyBorder="1" applyAlignment="1">
      <alignment horizontal="center"/>
    </xf>
    <xf numFmtId="0" fontId="14" fillId="0" borderId="32" xfId="0" applyFont="1" applyBorder="1" applyAlignment="1">
      <alignment horizontal="center"/>
    </xf>
    <xf numFmtId="0" fontId="5" fillId="7" borderId="7" xfId="0" applyFont="1" applyFill="1" applyBorder="1" applyAlignment="1" applyProtection="1">
      <alignment horizontal="left"/>
      <protection locked="0"/>
    </xf>
    <xf numFmtId="0" fontId="5" fillId="7" borderId="7" xfId="0" applyFont="1" applyFill="1" applyBorder="1" applyProtection="1">
      <protection locked="0"/>
    </xf>
    <xf numFmtId="0" fontId="5" fillId="22" borderId="5" xfId="0" applyFont="1" applyFill="1" applyBorder="1" applyAlignment="1" applyProtection="1">
      <alignment horizontal="left"/>
      <protection locked="0"/>
    </xf>
    <xf numFmtId="0" fontId="3" fillId="0" borderId="0" xfId="0" applyFont="1" applyAlignment="1">
      <alignment horizontal="left" wrapText="1"/>
    </xf>
    <xf numFmtId="0" fontId="0" fillId="0" borderId="3" xfId="0" applyBorder="1" applyAlignment="1">
      <alignment horizontal="center"/>
    </xf>
    <xf numFmtId="14" fontId="5" fillId="7" borderId="0" xfId="0" applyNumberFormat="1" applyFont="1" applyFill="1" applyAlignment="1" applyProtection="1">
      <alignment horizontal="center"/>
      <protection locked="0"/>
    </xf>
    <xf numFmtId="0" fontId="5" fillId="7" borderId="0" xfId="0" applyFont="1" applyFill="1" applyAlignment="1" applyProtection="1">
      <alignment horizontal="center"/>
      <protection locked="0"/>
    </xf>
    <xf numFmtId="0" fontId="0" fillId="7" borderId="0" xfId="0" applyFill="1" applyAlignment="1" applyProtection="1">
      <alignment horizontal="center"/>
      <protection locked="0"/>
    </xf>
    <xf numFmtId="14" fontId="6" fillId="6" borderId="0" xfId="0" applyNumberFormat="1" applyFont="1" applyFill="1"/>
    <xf numFmtId="0" fontId="0" fillId="6" borderId="0" xfId="0" applyFill="1"/>
    <xf numFmtId="0" fontId="14" fillId="0" borderId="31" xfId="0" applyFont="1" applyBorder="1" applyAlignment="1">
      <alignment horizontal="center" wrapText="1"/>
    </xf>
    <xf numFmtId="0" fontId="14" fillId="0" borderId="6"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xf>
    <xf numFmtId="0" fontId="3" fillId="4" borderId="0" xfId="0" applyFont="1" applyFill="1" applyAlignment="1" applyProtection="1">
      <alignment horizontal="left"/>
      <protection locked="0"/>
    </xf>
    <xf numFmtId="0" fontId="0" fillId="4" borderId="0" xfId="0" applyFill="1" applyProtection="1">
      <protection locked="0"/>
    </xf>
    <xf numFmtId="164" fontId="3" fillId="22" borderId="5" xfId="0" applyNumberFormat="1" applyFont="1" applyFill="1" applyBorder="1" applyAlignment="1" applyProtection="1">
      <alignment horizontal="left"/>
      <protection locked="0"/>
    </xf>
    <xf numFmtId="164" fontId="0" fillId="22" borderId="5" xfId="0" applyNumberFormat="1" applyFill="1" applyBorder="1" applyProtection="1">
      <protection locked="0"/>
    </xf>
    <xf numFmtId="0" fontId="3" fillId="0" borderId="5" xfId="0" applyFont="1" applyBorder="1" applyAlignment="1" applyProtection="1">
      <alignment horizontal="left"/>
      <protection locked="0"/>
    </xf>
    <xf numFmtId="0" fontId="5" fillId="22" borderId="5" xfId="0" applyFont="1" applyFill="1" applyBorder="1" applyAlignment="1" applyProtection="1">
      <alignment horizontal="center"/>
      <protection locked="0"/>
    </xf>
    <xf numFmtId="1" fontId="5" fillId="22" borderId="5" xfId="0" applyNumberFormat="1" applyFont="1" applyFill="1" applyBorder="1" applyAlignment="1" applyProtection="1">
      <alignment horizontal="center"/>
      <protection locked="0"/>
    </xf>
    <xf numFmtId="0" fontId="3" fillId="0" borderId="10" xfId="0" applyFont="1" applyBorder="1" applyAlignment="1">
      <alignment horizontal="center"/>
    </xf>
    <xf numFmtId="0" fontId="3" fillId="22" borderId="5" xfId="0" applyFont="1" applyFill="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5" xfId="0" applyFont="1" applyBorder="1" applyAlignment="1" applyProtection="1">
      <alignment horizontal="left"/>
      <protection locked="0"/>
    </xf>
    <xf numFmtId="164" fontId="5" fillId="7" borderId="7" xfId="0" applyNumberFormat="1" applyFont="1" applyFill="1" applyBorder="1" applyProtection="1">
      <protection locked="0"/>
    </xf>
    <xf numFmtId="164" fontId="0" fillId="7" borderId="7" xfId="0" applyNumberFormat="1" applyFill="1" applyBorder="1" applyProtection="1">
      <protection locked="0"/>
    </xf>
    <xf numFmtId="9" fontId="3" fillId="0" borderId="34" xfId="1" applyFont="1" applyFill="1" applyBorder="1" applyAlignment="1" applyProtection="1">
      <alignment horizontal="center" vertical="center"/>
    </xf>
    <xf numFmtId="9" fontId="3" fillId="0" borderId="3" xfId="1" applyFont="1" applyFill="1" applyBorder="1" applyAlignment="1" applyProtection="1">
      <alignment horizontal="center" vertical="center"/>
    </xf>
    <xf numFmtId="9" fontId="3" fillId="0" borderId="21" xfId="1" applyFont="1" applyFill="1" applyBorder="1" applyAlignment="1" applyProtection="1">
      <alignment horizontal="center" vertical="center"/>
    </xf>
    <xf numFmtId="0" fontId="26" fillId="0" borderId="2" xfId="0" applyFont="1" applyBorder="1" applyAlignment="1">
      <alignment horizontal="center" vertical="center"/>
    </xf>
    <xf numFmtId="0" fontId="23" fillId="0" borderId="0" xfId="0" applyFont="1" applyAlignment="1">
      <alignment horizontal="left" vertical="center"/>
    </xf>
    <xf numFmtId="0" fontId="5" fillId="0" borderId="0" xfId="0" applyFont="1"/>
    <xf numFmtId="0" fontId="21" fillId="5" borderId="11"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25" fillId="0" borderId="0" xfId="0" applyFont="1"/>
    <xf numFmtId="0" fontId="3" fillId="4" borderId="0" xfId="0" applyFont="1" applyFill="1" applyAlignment="1" applyProtection="1">
      <alignment horizontal="center"/>
      <protection locked="0"/>
    </xf>
    <xf numFmtId="0" fontId="14" fillId="0" borderId="20" xfId="0" applyFont="1" applyBorder="1" applyAlignment="1">
      <alignment horizontal="center"/>
    </xf>
    <xf numFmtId="0" fontId="14" fillId="0" borderId="19" xfId="0" applyFont="1" applyBorder="1" applyAlignment="1">
      <alignment horizontal="center"/>
    </xf>
    <xf numFmtId="0" fontId="5" fillId="0" borderId="5" xfId="0" applyFont="1" applyBorder="1" applyAlignment="1" applyProtection="1">
      <alignment horizontal="left"/>
      <protection locked="0"/>
    </xf>
    <xf numFmtId="49" fontId="5" fillId="0" borderId="5" xfId="0" applyNumberFormat="1" applyFont="1" applyBorder="1" applyAlignment="1" applyProtection="1">
      <alignment horizontal="left"/>
      <protection locked="0"/>
    </xf>
    <xf numFmtId="0" fontId="0" fillId="6" borderId="29" xfId="0" applyFill="1" applyBorder="1" applyAlignment="1">
      <alignment horizontal="center" vertical="center"/>
    </xf>
    <xf numFmtId="0" fontId="3" fillId="7" borderId="29" xfId="0" applyFont="1" applyFill="1" applyBorder="1" applyAlignment="1" applyProtection="1">
      <alignment horizontal="center"/>
      <protection locked="0"/>
    </xf>
    <xf numFmtId="0" fontId="0" fillId="7" borderId="29" xfId="0" applyFill="1" applyBorder="1" applyAlignment="1" applyProtection="1">
      <alignment horizontal="center"/>
      <protection locked="0"/>
    </xf>
    <xf numFmtId="0" fontId="5" fillId="0" borderId="0" xfId="0" applyFont="1" applyAlignment="1">
      <alignment horizontal="center" shrinkToFit="1"/>
    </xf>
    <xf numFmtId="0" fontId="0" fillId="0" borderId="0" xfId="0" applyAlignment="1">
      <alignment horizontal="center" shrinkToFit="1"/>
    </xf>
    <xf numFmtId="0" fontId="5" fillId="0" borderId="6" xfId="0" applyFont="1" applyBorder="1" applyAlignment="1">
      <alignment horizontal="center" shrinkToFit="1"/>
    </xf>
    <xf numFmtId="0" fontId="0" fillId="0" borderId="6" xfId="0" applyBorder="1" applyAlignment="1">
      <alignment horizontal="center" shrinkToFit="1"/>
    </xf>
    <xf numFmtId="0" fontId="31" fillId="0" borderId="0" xfId="0" applyFont="1"/>
    <xf numFmtId="1" fontId="3" fillId="22" borderId="29" xfId="0" applyNumberFormat="1" applyFont="1" applyFill="1" applyBorder="1" applyAlignment="1" applyProtection="1">
      <alignment horizontal="center"/>
      <protection locked="0"/>
    </xf>
    <xf numFmtId="1" fontId="0" fillId="22" borderId="29" xfId="0" applyNumberFormat="1" applyFill="1" applyBorder="1" applyAlignment="1" applyProtection="1">
      <alignment horizontal="center"/>
      <protection locked="0"/>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xf>
    <xf numFmtId="0" fontId="0" fillId="0" borderId="0" xfId="0" applyAlignment="1">
      <alignment horizontal="left"/>
    </xf>
    <xf numFmtId="0" fontId="3"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3" fillId="0" borderId="2" xfId="0" applyFont="1" applyBorder="1" applyProtection="1">
      <protection locked="0"/>
    </xf>
    <xf numFmtId="0" fontId="0" fillId="0" borderId="2" xfId="0" applyBorder="1" applyProtection="1">
      <protection locked="0"/>
    </xf>
    <xf numFmtId="0" fontId="3" fillId="0" borderId="5" xfId="0" applyFont="1" applyBorder="1" applyProtection="1">
      <protection locked="0"/>
    </xf>
    <xf numFmtId="0" fontId="0" fillId="0" borderId="5" xfId="0" applyBorder="1" applyProtection="1">
      <protection locked="0"/>
    </xf>
    <xf numFmtId="0" fontId="3" fillId="0" borderId="22" xfId="0" applyFont="1" applyBorder="1" applyAlignment="1">
      <alignment horizontal="left"/>
    </xf>
    <xf numFmtId="0" fontId="0" fillId="0" borderId="23" xfId="0" applyBorder="1"/>
    <xf numFmtId="0" fontId="0" fillId="0" borderId="24" xfId="0" applyBorder="1"/>
    <xf numFmtId="0" fontId="3" fillId="5" borderId="8" xfId="0" applyFont="1" applyFill="1" applyBorder="1" applyProtection="1">
      <protection locked="0"/>
    </xf>
    <xf numFmtId="0" fontId="0" fillId="5" borderId="7" xfId="0" applyFill="1" applyBorder="1" applyProtection="1">
      <protection locked="0"/>
    </xf>
    <xf numFmtId="0" fontId="0" fillId="5" borderId="9" xfId="0" applyFill="1" applyBorder="1" applyProtection="1">
      <protection locked="0"/>
    </xf>
    <xf numFmtId="0" fontId="3" fillId="0" borderId="6" xfId="0" applyFont="1" applyBorder="1" applyAlignment="1">
      <alignment horizontal="left" vertical="center"/>
    </xf>
    <xf numFmtId="0" fontId="0" fillId="0" borderId="6" xfId="0" applyBorder="1" applyAlignment="1">
      <alignment horizontal="left"/>
    </xf>
    <xf numFmtId="0" fontId="3" fillId="0" borderId="23" xfId="0" applyFont="1" applyBorder="1" applyProtection="1">
      <protection locked="0"/>
    </xf>
    <xf numFmtId="0" fontId="3" fillId="0" borderId="7" xfId="0" applyFont="1" applyBorder="1" applyProtection="1">
      <protection locked="0"/>
    </xf>
    <xf numFmtId="0" fontId="3" fillId="0" borderId="2" xfId="0" applyFont="1" applyBorder="1"/>
    <xf numFmtId="0" fontId="0" fillId="0" borderId="2" xfId="0" applyBorder="1"/>
    <xf numFmtId="0" fontId="6" fillId="0" borderId="2" xfId="0" applyFont="1" applyBorder="1" applyProtection="1">
      <protection locked="0"/>
    </xf>
    <xf numFmtId="0" fontId="0" fillId="22" borderId="5" xfId="0" applyFill="1" applyBorder="1" applyAlignment="1" applyProtection="1">
      <alignment horizontal="left"/>
      <protection locked="0"/>
    </xf>
    <xf numFmtId="0" fontId="6" fillId="0" borderId="23" xfId="0" applyFont="1" applyBorder="1" applyProtection="1">
      <protection locked="0"/>
    </xf>
    <xf numFmtId="0" fontId="32" fillId="0" borderId="0" xfId="0" applyFont="1" applyAlignment="1">
      <alignment horizontal="center"/>
    </xf>
    <xf numFmtId="0" fontId="33" fillId="0" borderId="0" xfId="0" applyFont="1" applyAlignment="1">
      <alignment horizontal="center"/>
    </xf>
    <xf numFmtId="0" fontId="46" fillId="0" borderId="0" xfId="0" applyFont="1"/>
    <xf numFmtId="0" fontId="0" fillId="12" borderId="0" xfId="0" applyFill="1" applyAlignment="1">
      <alignment horizontal="left"/>
    </xf>
    <xf numFmtId="169" fontId="0" fillId="25" borderId="22" xfId="5" applyNumberFormat="1" applyFont="1" applyFill="1" applyBorder="1" applyAlignment="1" applyProtection="1">
      <alignment horizontal="center"/>
      <protection locked="0"/>
    </xf>
    <xf numFmtId="169" fontId="0" fillId="25" borderId="24" xfId="5" applyNumberFormat="1" applyFont="1" applyFill="1" applyBorder="1" applyAlignment="1" applyProtection="1">
      <alignment horizontal="center"/>
      <protection locked="0"/>
    </xf>
    <xf numFmtId="0" fontId="0" fillId="0" borderId="22" xfId="0" applyBorder="1" applyAlignment="1">
      <alignment horizontal="center"/>
    </xf>
    <xf numFmtId="0" fontId="0" fillId="4" borderId="22" xfId="0" applyFill="1" applyBorder="1" applyAlignment="1" applyProtection="1">
      <alignment horizontal="center"/>
      <protection locked="0"/>
    </xf>
    <xf numFmtId="0" fontId="0" fillId="4" borderId="24" xfId="0" applyFill="1" applyBorder="1" applyAlignment="1" applyProtection="1">
      <alignment horizontal="center"/>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8"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pplyProtection="1">
      <alignment wrapText="1"/>
      <protection locked="0"/>
    </xf>
    <xf numFmtId="0" fontId="0" fillId="0" borderId="16" xfId="0" applyBorder="1" applyAlignment="1" applyProtection="1">
      <alignment wrapText="1"/>
      <protection locked="0"/>
    </xf>
    <xf numFmtId="0" fontId="0" fillId="0" borderId="12" xfId="0" applyBorder="1" applyAlignment="1" applyProtection="1">
      <alignment wrapText="1"/>
      <protection locked="0"/>
    </xf>
    <xf numFmtId="0" fontId="0" fillId="0" borderId="5" xfId="0" applyBorder="1" applyAlignment="1" applyProtection="1">
      <alignment wrapText="1"/>
      <protection locked="0"/>
    </xf>
    <xf numFmtId="0" fontId="0" fillId="0" borderId="25" xfId="0" applyBorder="1" applyAlignment="1" applyProtection="1">
      <alignment wrapText="1"/>
      <protection locked="0"/>
    </xf>
    <xf numFmtId="0" fontId="0" fillId="0" borderId="20" xfId="0" applyBorder="1" applyAlignment="1" applyProtection="1">
      <alignment wrapText="1"/>
      <protection locked="0"/>
    </xf>
    <xf numFmtId="0" fontId="0" fillId="0" borderId="6" xfId="0" applyBorder="1" applyAlignment="1" applyProtection="1">
      <alignment wrapText="1"/>
      <protection locked="0"/>
    </xf>
    <xf numFmtId="0" fontId="0" fillId="0" borderId="19" xfId="0" applyBorder="1" applyAlignment="1" applyProtection="1">
      <alignment wrapText="1"/>
      <protection locked="0"/>
    </xf>
    <xf numFmtId="0" fontId="0" fillId="0" borderId="1" xfId="0" applyBorder="1" applyAlignment="1" applyProtection="1">
      <alignment wrapText="1"/>
      <protection locked="0"/>
    </xf>
    <xf numFmtId="0" fontId="0" fillId="0" borderId="3" xfId="0" applyBorder="1" applyAlignment="1" applyProtection="1">
      <alignment wrapText="1"/>
      <protection locked="0"/>
    </xf>
    <xf numFmtId="0" fontId="0" fillId="0" borderId="13" xfId="0" applyBorder="1" applyAlignment="1" applyProtection="1">
      <alignment wrapText="1"/>
      <protection locked="0"/>
    </xf>
    <xf numFmtId="0" fontId="0" fillId="0" borderId="2" xfId="0" applyBorder="1" applyAlignment="1" applyProtection="1">
      <alignment wrapText="1"/>
      <protection locked="0"/>
    </xf>
    <xf numFmtId="0" fontId="0" fillId="0" borderId="4" xfId="0" applyBorder="1" applyAlignment="1" applyProtection="1">
      <alignment wrapText="1"/>
      <protection locked="0"/>
    </xf>
    <xf numFmtId="169" fontId="0" fillId="18" borderId="22" xfId="5" applyNumberFormat="1" applyFont="1" applyFill="1" applyBorder="1" applyAlignment="1" applyProtection="1">
      <protection locked="0"/>
    </xf>
    <xf numFmtId="169" fontId="0" fillId="18" borderId="24" xfId="5" applyNumberFormat="1" applyFont="1" applyFill="1" applyBorder="1" applyAlignment="1" applyProtection="1">
      <protection locked="0"/>
    </xf>
    <xf numFmtId="0" fontId="0" fillId="12" borderId="0" xfId="0" applyFill="1"/>
    <xf numFmtId="0" fontId="15" fillId="10" borderId="0" xfId="0" applyFont="1" applyFill="1" applyAlignment="1">
      <alignment horizontal="center"/>
    </xf>
    <xf numFmtId="0" fontId="0" fillId="10" borderId="0" xfId="0" applyFill="1" applyAlignment="1">
      <alignment horizontal="center"/>
    </xf>
    <xf numFmtId="0" fontId="3" fillId="14" borderId="5" xfId="0" applyFont="1" applyFill="1" applyBorder="1" applyAlignment="1">
      <alignment horizontal="center"/>
    </xf>
    <xf numFmtId="0" fontId="0" fillId="0" borderId="5" xfId="0" applyBorder="1" applyAlignment="1">
      <alignment horizontal="center"/>
    </xf>
    <xf numFmtId="0" fontId="43" fillId="23" borderId="58" xfId="0" applyFont="1" applyFill="1" applyBorder="1" applyAlignment="1">
      <alignment vertical="center" wrapText="1"/>
    </xf>
    <xf numFmtId="0" fontId="0" fillId="7" borderId="0" xfId="0" applyFill="1" applyAlignment="1">
      <alignment horizontal="left"/>
    </xf>
    <xf numFmtId="0" fontId="0" fillId="7" borderId="0" xfId="0" applyFill="1"/>
    <xf numFmtId="0" fontId="0" fillId="7" borderId="29" xfId="0" applyFill="1" applyBorder="1" applyAlignment="1">
      <alignment wrapText="1"/>
    </xf>
    <xf numFmtId="0" fontId="0" fillId="0" borderId="29" xfId="0" applyBorder="1" applyAlignment="1">
      <alignment wrapText="1"/>
    </xf>
  </cellXfs>
  <cellStyles count="6">
    <cellStyle name="Comma" xfId="5" builtinId="3"/>
    <cellStyle name="Hyperlink" xfId="3" builtinId="8"/>
    <cellStyle name="Normal" xfId="0" builtinId="0"/>
    <cellStyle name="Normal 2" xfId="2" xr:uid="{BF6785B9-BB40-4300-B557-3EF85EEE841E}"/>
    <cellStyle name="Normal 3" xfId="4" xr:uid="{0D986042-5E25-4701-B818-F8F36ABC4DB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87924</xdr:colOff>
      <xdr:row>0</xdr:row>
      <xdr:rowOff>98911</xdr:rowOff>
    </xdr:from>
    <xdr:to>
      <xdr:col>13</xdr:col>
      <xdr:colOff>94900</xdr:colOff>
      <xdr:row>2</xdr:row>
      <xdr:rowOff>153865</xdr:rowOff>
    </xdr:to>
    <xdr:pic>
      <xdr:nvPicPr>
        <xdr:cNvPr id="3" name="Picture 2">
          <a:extLst>
            <a:ext uri="{FF2B5EF4-FFF2-40B4-BE49-F238E27FC236}">
              <a16:creationId xmlns:a16="http://schemas.microsoft.com/office/drawing/2014/main" id="{6375C301-0502-4DE9-AEBB-C0CC10F0B8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4" y="98911"/>
          <a:ext cx="1530976" cy="604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123826</xdr:rowOff>
    </xdr:from>
    <xdr:to>
      <xdr:col>3</xdr:col>
      <xdr:colOff>400050</xdr:colOff>
      <xdr:row>6</xdr:row>
      <xdr:rowOff>84940</xdr:rowOff>
    </xdr:to>
    <xdr:pic>
      <xdr:nvPicPr>
        <xdr:cNvPr id="2" name="Picture 1">
          <a:extLst>
            <a:ext uri="{FF2B5EF4-FFF2-40B4-BE49-F238E27FC236}">
              <a16:creationId xmlns:a16="http://schemas.microsoft.com/office/drawing/2014/main" id="{31954208-D0D5-4266-8B91-7FDD7FC37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6"/>
          <a:ext cx="2362200" cy="932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942975</xdr:colOff>
      <xdr:row>1</xdr:row>
      <xdr:rowOff>66675</xdr:rowOff>
    </xdr:from>
    <xdr:to>
      <xdr:col>6</xdr:col>
      <xdr:colOff>357505</xdr:colOff>
      <xdr:row>7</xdr:row>
      <xdr:rowOff>153670</xdr:rowOff>
    </xdr:to>
    <xdr:pic>
      <xdr:nvPicPr>
        <xdr:cNvPr id="2" name="image1.png" descr="Logo&#10;&#10;Description automatically generated">
          <a:extLst>
            <a:ext uri="{FF2B5EF4-FFF2-40B4-BE49-F238E27FC236}">
              <a16:creationId xmlns:a16="http://schemas.microsoft.com/office/drawing/2014/main" id="{FA28B6B1-BA40-D3AC-005A-47D03DBF60AB}"/>
            </a:ext>
          </a:extLst>
        </xdr:cNvPr>
        <xdr:cNvPicPr>
          <a:picLocks noChangeAspect="1"/>
        </xdr:cNvPicPr>
      </xdr:nvPicPr>
      <xdr:blipFill>
        <a:blip xmlns:r="http://schemas.openxmlformats.org/officeDocument/2006/relationships" r:embed="rId1" cstate="print"/>
        <a:stretch>
          <a:fillRect/>
        </a:stretch>
      </xdr:blipFill>
      <xdr:spPr>
        <a:xfrm>
          <a:off x="3333750" y="228600"/>
          <a:ext cx="2814955" cy="1058545"/>
        </a:xfrm>
        <a:prstGeom prst="rect">
          <a:avLst/>
        </a:prstGeom>
      </xdr:spPr>
    </xdr:pic>
    <xdr:clientData/>
  </xdr:twoCellAnchor>
  <xdr:twoCellAnchor>
    <xdr:from>
      <xdr:col>0</xdr:col>
      <xdr:colOff>238126</xdr:colOff>
      <xdr:row>2</xdr:row>
      <xdr:rowOff>0</xdr:rowOff>
    </xdr:from>
    <xdr:to>
      <xdr:col>1</xdr:col>
      <xdr:colOff>704851</xdr:colOff>
      <xdr:row>8</xdr:row>
      <xdr:rowOff>133350</xdr:rowOff>
    </xdr:to>
    <xdr:sp macro="" textlink="">
      <xdr:nvSpPr>
        <xdr:cNvPr id="3" name="Text Box 2">
          <a:extLst>
            <a:ext uri="{FF2B5EF4-FFF2-40B4-BE49-F238E27FC236}">
              <a16:creationId xmlns:a16="http://schemas.microsoft.com/office/drawing/2014/main" id="{9BAABE2B-8BE9-4303-AA03-11568F7EDC64}"/>
            </a:ext>
          </a:extLst>
        </xdr:cNvPr>
        <xdr:cNvSpPr txBox="1">
          <a:spLocks noChangeArrowheads="1"/>
        </xdr:cNvSpPr>
      </xdr:nvSpPr>
      <xdr:spPr bwMode="auto">
        <a:xfrm>
          <a:off x="238126" y="323850"/>
          <a:ext cx="2743200" cy="11049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800" b="1">
              <a:effectLst/>
              <a:latin typeface="Arial" panose="020B0604020202020204" pitchFamily="34" charset="0"/>
              <a:ea typeface="Arial" panose="020B0604020202020204" pitchFamily="34" charset="0"/>
            </a:rPr>
            <a:t>Tow/Hauler Supplemental for Vehicles Weighing over 10,000 GVW</a:t>
          </a:r>
          <a:endParaRPr lang="en-US" sz="1100">
            <a:effectLst/>
            <a:latin typeface="Arial" panose="020B0604020202020204" pitchFamily="34" charset="0"/>
            <a:ea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lo@k2dealerin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X746"/>
  <sheetViews>
    <sheetView showGridLines="0" tabSelected="1" showRuler="0" view="pageBreakPreview" topLeftCell="A11" zoomScale="130" zoomScaleNormal="130" zoomScaleSheetLayoutView="130" zoomScalePageLayoutView="140" workbookViewId="0">
      <selection activeCell="D88" sqref="D88:W88"/>
    </sheetView>
  </sheetViews>
  <sheetFormatPr defaultColWidth="0" defaultRowHeight="12.75" zeroHeight="1" x14ac:dyDescent="0.2"/>
  <cols>
    <col min="1" max="21" width="1.7109375" style="1" customWidth="1"/>
    <col min="22" max="22" width="4.85546875" style="1" customWidth="1"/>
    <col min="23" max="23" width="4.28515625" style="1" customWidth="1"/>
    <col min="24" max="24" width="6.28515625" style="1" customWidth="1"/>
    <col min="25" max="25" width="1.7109375" style="1" customWidth="1"/>
    <col min="26" max="26" width="2" style="1" customWidth="1"/>
    <col min="27" max="28" width="1.7109375" style="1" customWidth="1"/>
    <col min="29" max="29" width="2" style="1" customWidth="1"/>
    <col min="30" max="30" width="5.28515625" style="1" customWidth="1"/>
    <col min="31" max="31" width="2.42578125" style="1" customWidth="1"/>
    <col min="32" max="32" width="1.7109375" style="1" customWidth="1"/>
    <col min="33" max="33" width="2.85546875" style="1" customWidth="1"/>
    <col min="34" max="34" width="3" style="1" customWidth="1"/>
    <col min="35" max="35" width="1.7109375" style="1" customWidth="1"/>
    <col min="36" max="36" width="3.85546875" style="1" customWidth="1"/>
    <col min="37" max="38" width="1.7109375" style="1" customWidth="1"/>
    <col min="39" max="39" width="2.85546875" style="1" customWidth="1"/>
    <col min="40" max="44" width="1.7109375" style="1" customWidth="1"/>
    <col min="45" max="45" width="3.42578125" style="1" customWidth="1"/>
    <col min="46" max="50" width="1.7109375" style="1" customWidth="1"/>
    <col min="51" max="51" width="2.5703125" style="1" customWidth="1"/>
    <col min="52" max="54" width="1.7109375" style="1" customWidth="1"/>
    <col min="55" max="55" width="3.28515625" style="1" customWidth="1"/>
    <col min="56" max="60" width="1.7109375" style="1" customWidth="1"/>
    <col min="61" max="61" width="3.42578125" style="1" customWidth="1"/>
    <col min="62" max="62" width="4.28515625" style="1" customWidth="1"/>
    <col min="63" max="63" width="4.140625" style="1" customWidth="1"/>
    <col min="64" max="64" width="1.7109375" style="1" customWidth="1"/>
    <col min="65" max="180" width="1.7109375" style="1" hidden="1" customWidth="1"/>
    <col min="181" max="16384" width="0" style="1" hidden="1"/>
  </cols>
  <sheetData>
    <row r="1" spans="2:64" s="7" customFormat="1" ht="23.25" x14ac:dyDescent="0.35">
      <c r="B1" s="460" t="s">
        <v>267</v>
      </c>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row>
    <row r="2" spans="2:64" ht="20.25" x14ac:dyDescent="0.3">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9"/>
      <c r="AK2" s="49"/>
      <c r="AL2" s="49"/>
      <c r="AM2" s="49"/>
      <c r="AN2" s="49"/>
      <c r="AO2" s="49"/>
      <c r="AP2" s="49"/>
      <c r="AQ2" s="49"/>
      <c r="AR2" s="49"/>
      <c r="AS2" s="49"/>
      <c r="AT2" s="49"/>
      <c r="AU2" s="49"/>
      <c r="AV2" s="49"/>
      <c r="AW2" s="49"/>
      <c r="AX2" s="49"/>
      <c r="AY2" s="49"/>
      <c r="AZ2" s="49"/>
      <c r="BA2" s="49"/>
      <c r="BB2" s="144" t="s">
        <v>319</v>
      </c>
      <c r="BC2" s="49"/>
      <c r="BD2" s="50"/>
      <c r="BE2" s="48"/>
    </row>
    <row r="3" spans="2:64" s="7" customFormat="1" x14ac:dyDescent="0.2">
      <c r="B3" s="250" t="s">
        <v>7</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row>
    <row r="4" spans="2:64" ht="9" customHeight="1" x14ac:dyDescent="0.2"/>
    <row r="5" spans="2:64" x14ac:dyDescent="0.2">
      <c r="B5" s="4" t="s">
        <v>33</v>
      </c>
      <c r="G5" s="3"/>
      <c r="H5" s="3"/>
      <c r="I5" s="3"/>
      <c r="K5" s="258"/>
      <c r="L5" s="258"/>
      <c r="M5" s="258"/>
      <c r="N5" s="258"/>
      <c r="O5" s="258"/>
      <c r="P5" s="258"/>
      <c r="Q5" s="258"/>
      <c r="R5" s="258"/>
      <c r="S5" s="258"/>
      <c r="T5" s="258"/>
      <c r="U5" s="258"/>
      <c r="V5" s="258"/>
      <c r="W5" s="258"/>
      <c r="X5" s="258"/>
      <c r="Y5" s="258"/>
      <c r="Z5" s="258"/>
      <c r="AA5" s="258"/>
      <c r="AB5" s="258"/>
      <c r="AC5" s="258"/>
      <c r="AD5" s="258"/>
      <c r="AE5" s="258"/>
      <c r="AF5" s="258"/>
      <c r="AH5" s="4" t="s">
        <v>29</v>
      </c>
      <c r="AJ5" s="3"/>
      <c r="AK5" s="3"/>
      <c r="AL5" s="3"/>
      <c r="AM5" s="3"/>
      <c r="AN5" s="3"/>
      <c r="AO5" s="3"/>
      <c r="AP5" s="3"/>
      <c r="AQ5" s="3"/>
      <c r="AS5" s="258"/>
      <c r="AT5" s="258"/>
      <c r="AU5" s="258"/>
      <c r="AV5" s="258"/>
      <c r="AW5" s="258"/>
      <c r="AX5" s="258"/>
      <c r="AY5" s="258"/>
      <c r="AZ5" s="258"/>
      <c r="BA5" s="258"/>
      <c r="BB5" s="258"/>
      <c r="BC5" s="258"/>
      <c r="BD5" s="258"/>
      <c r="BE5" s="258"/>
      <c r="BF5" s="258"/>
      <c r="BG5" s="258"/>
      <c r="BH5" s="258"/>
      <c r="BI5" s="258"/>
      <c r="BJ5" s="258"/>
      <c r="BK5" s="258"/>
    </row>
    <row r="6" spans="2:64" x14ac:dyDescent="0.2">
      <c r="B6" s="4" t="s">
        <v>34</v>
      </c>
      <c r="J6" s="3"/>
      <c r="K6" s="380"/>
      <c r="L6" s="381"/>
      <c r="M6" s="381"/>
      <c r="N6" s="381"/>
      <c r="O6" s="381"/>
      <c r="P6" s="381"/>
      <c r="Q6" s="381"/>
      <c r="R6" s="381"/>
      <c r="S6" s="381"/>
      <c r="T6" s="381"/>
      <c r="U6" s="381"/>
      <c r="V6" s="381"/>
      <c r="W6" s="381"/>
      <c r="X6" s="381"/>
      <c r="Y6" s="381"/>
      <c r="Z6" s="381"/>
      <c r="AA6" s="381"/>
      <c r="AB6" s="381"/>
      <c r="AC6" s="381"/>
      <c r="AD6" s="381"/>
      <c r="AE6" s="381"/>
      <c r="AF6" s="381"/>
      <c r="AH6" s="4" t="s">
        <v>30</v>
      </c>
      <c r="AJ6" s="3"/>
      <c r="AK6" s="3"/>
      <c r="AL6" s="3"/>
      <c r="AM6" s="3"/>
      <c r="AN6" s="3"/>
      <c r="AO6" s="3"/>
      <c r="AP6" s="3"/>
      <c r="AQ6" s="3"/>
      <c r="AS6" s="380"/>
      <c r="AT6" s="380"/>
      <c r="AU6" s="380"/>
      <c r="AV6" s="380"/>
      <c r="AW6" s="380"/>
      <c r="AX6" s="380"/>
      <c r="AY6" s="380"/>
      <c r="AZ6" s="380"/>
      <c r="BA6" s="380"/>
      <c r="BB6" s="380"/>
      <c r="BC6" s="380"/>
      <c r="BD6" s="380"/>
      <c r="BE6" s="380"/>
      <c r="BF6" s="380"/>
      <c r="BG6" s="380"/>
      <c r="BH6" s="380"/>
      <c r="BI6" s="380"/>
      <c r="BJ6" s="380"/>
      <c r="BK6" s="380"/>
    </row>
    <row r="7" spans="2:64" x14ac:dyDescent="0.2">
      <c r="B7" s="4" t="s">
        <v>35</v>
      </c>
      <c r="G7" s="3"/>
      <c r="H7" s="3"/>
      <c r="I7" s="3"/>
      <c r="J7" s="3"/>
      <c r="K7" s="380"/>
      <c r="L7" s="381"/>
      <c r="M7" s="381"/>
      <c r="N7" s="381"/>
      <c r="O7" s="381"/>
      <c r="P7" s="381"/>
      <c r="Q7" s="381"/>
      <c r="R7" s="381"/>
      <c r="S7" s="381"/>
      <c r="T7" s="381"/>
      <c r="U7" s="381"/>
      <c r="V7" s="381"/>
      <c r="W7" s="381"/>
      <c r="X7" s="381"/>
      <c r="Y7" s="381"/>
      <c r="Z7" s="381"/>
      <c r="AA7" s="381"/>
      <c r="AB7" s="381"/>
      <c r="AC7" s="381"/>
      <c r="AD7" s="381"/>
      <c r="AE7" s="381"/>
      <c r="AF7" s="381"/>
      <c r="AJ7" s="3"/>
      <c r="AK7" s="3"/>
      <c r="AL7" s="3"/>
      <c r="AM7" s="3"/>
      <c r="AN7" s="3"/>
      <c r="AO7" s="3"/>
      <c r="AP7" s="3"/>
      <c r="AQ7" s="3"/>
      <c r="AS7" s="406"/>
      <c r="AT7" s="406"/>
      <c r="AU7" s="406"/>
      <c r="AV7" s="406"/>
      <c r="AW7" s="407"/>
      <c r="AX7" s="406"/>
      <c r="AY7" s="406"/>
      <c r="AZ7" s="406"/>
      <c r="BA7" s="406"/>
      <c r="BB7" s="406"/>
      <c r="BC7" s="406"/>
      <c r="BD7" s="406"/>
      <c r="BE7" s="406"/>
      <c r="BF7" s="406"/>
      <c r="BG7" s="406"/>
      <c r="BH7" s="406"/>
      <c r="BI7" s="406"/>
      <c r="BJ7" s="406"/>
      <c r="BK7" s="406"/>
    </row>
    <row r="8" spans="2:64" x14ac:dyDescent="0.2">
      <c r="G8" s="3"/>
      <c r="H8" s="3"/>
      <c r="I8" s="3"/>
      <c r="J8" s="3"/>
      <c r="K8" s="3"/>
      <c r="L8" s="3"/>
      <c r="M8" s="3"/>
      <c r="N8" s="3"/>
      <c r="O8" s="3"/>
      <c r="P8" s="3"/>
      <c r="Q8" s="3"/>
      <c r="R8" s="3"/>
      <c r="S8" s="3"/>
      <c r="T8" s="3"/>
      <c r="U8" s="3"/>
      <c r="V8" s="3"/>
      <c r="W8" s="3"/>
      <c r="X8" s="3"/>
      <c r="Y8" s="3"/>
      <c r="Z8" s="3"/>
      <c r="AA8" s="3"/>
      <c r="AB8" s="3"/>
      <c r="AH8" s="4" t="s">
        <v>31</v>
      </c>
      <c r="AJ8" s="3"/>
      <c r="AK8" s="3"/>
      <c r="AL8" s="3"/>
      <c r="AM8" s="3"/>
      <c r="AN8" s="3"/>
      <c r="AO8" s="3"/>
      <c r="AP8" s="3"/>
      <c r="AQ8" s="3"/>
      <c r="AT8" s="3"/>
      <c r="AU8" s="3"/>
      <c r="AV8" s="3"/>
      <c r="AW8" s="6"/>
      <c r="AX8" s="408"/>
      <c r="AY8" s="408"/>
      <c r="AZ8" s="408"/>
      <c r="BA8" s="408"/>
      <c r="BB8" s="409"/>
      <c r="BC8" s="409"/>
      <c r="BD8" s="409"/>
      <c r="BE8" s="409"/>
      <c r="BF8" s="409"/>
      <c r="BG8" s="409"/>
      <c r="BH8" s="409"/>
      <c r="BI8" s="409"/>
      <c r="BJ8" s="409"/>
      <c r="BK8" s="409"/>
    </row>
    <row r="9" spans="2:64" ht="7.5" customHeight="1" thickBot="1" x14ac:dyDescent="0.25"/>
    <row r="10" spans="2:64" s="24" customFormat="1" ht="15.75" x14ac:dyDescent="0.25">
      <c r="B10" s="377" t="s">
        <v>26</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9"/>
    </row>
    <row r="11" spans="2:64" ht="7.5" customHeight="1" x14ac:dyDescent="0.2">
      <c r="B11" s="20"/>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21"/>
    </row>
    <row r="12" spans="2:64" ht="12.75" customHeight="1" x14ac:dyDescent="0.2">
      <c r="B12" s="20"/>
      <c r="C12" s="6" t="s">
        <v>28</v>
      </c>
      <c r="D12" s="9"/>
      <c r="E12" s="9"/>
      <c r="F12" s="9"/>
      <c r="G12" s="9"/>
      <c r="H12" s="9"/>
      <c r="I12" s="9"/>
      <c r="J12" s="9"/>
      <c r="K12" s="9"/>
      <c r="L12" s="9"/>
      <c r="M12" s="9"/>
      <c r="N12" s="9"/>
      <c r="O12" s="9"/>
      <c r="P12" s="385">
        <v>44805</v>
      </c>
      <c r="Q12" s="386"/>
      <c r="R12" s="386"/>
      <c r="S12" s="387"/>
      <c r="T12" s="387"/>
      <c r="U12" s="387"/>
      <c r="V12" s="387"/>
      <c r="W12" s="387"/>
      <c r="X12" s="387"/>
      <c r="Y12" s="387"/>
      <c r="Z12" s="387"/>
      <c r="AA12" s="9"/>
      <c r="AB12" s="12" t="s">
        <v>0</v>
      </c>
      <c r="AC12" s="9"/>
      <c r="AE12" s="388">
        <f>DATE(YEAR(P12)+1, MONTH(P12), DAY(P12))</f>
        <v>45170</v>
      </c>
      <c r="AF12" s="389"/>
      <c r="AG12" s="389"/>
      <c r="AH12" s="389"/>
      <c r="AI12" s="389"/>
      <c r="AJ12" s="389"/>
      <c r="AK12" s="389"/>
      <c r="AL12" s="389"/>
      <c r="AM12" s="389"/>
      <c r="AQ12" s="6"/>
      <c r="AR12" s="3"/>
      <c r="AS12" s="3"/>
      <c r="AT12" s="3"/>
      <c r="AV12" s="3"/>
      <c r="AW12" s="3"/>
      <c r="AX12" s="3"/>
      <c r="AY12" s="3"/>
      <c r="AZ12" s="3"/>
      <c r="BA12" s="3"/>
      <c r="BB12" s="3"/>
      <c r="BC12" s="3"/>
      <c r="BD12" s="3"/>
      <c r="BE12" s="3"/>
      <c r="BF12" s="3"/>
      <c r="BG12" s="3"/>
      <c r="BH12" s="3"/>
      <c r="BI12" s="9"/>
      <c r="BJ12" s="9"/>
      <c r="BK12" s="21"/>
    </row>
    <row r="13" spans="2:64" ht="6.75" customHeight="1" x14ac:dyDescent="0.2">
      <c r="B13" s="20"/>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V13" s="9"/>
      <c r="AW13" s="9"/>
      <c r="AX13" s="9"/>
      <c r="AY13" s="9"/>
      <c r="AZ13" s="9"/>
      <c r="BA13" s="9"/>
      <c r="BB13" s="9"/>
      <c r="BC13" s="9"/>
      <c r="BD13" s="9"/>
      <c r="BE13" s="9"/>
      <c r="BF13" s="9"/>
      <c r="BG13" s="9"/>
      <c r="BH13" s="9"/>
      <c r="BI13" s="9"/>
      <c r="BJ13" s="9"/>
      <c r="BK13" s="21"/>
    </row>
    <row r="14" spans="2:64" s="4" customFormat="1" x14ac:dyDescent="0.2">
      <c r="B14" s="51"/>
      <c r="C14" s="4" t="s">
        <v>46</v>
      </c>
      <c r="D14" s="22"/>
      <c r="E14" s="22"/>
      <c r="F14" s="22"/>
      <c r="G14" s="22"/>
      <c r="H14" s="22"/>
      <c r="I14" s="22"/>
      <c r="J14" s="22"/>
      <c r="K14" s="6"/>
      <c r="L14" s="22"/>
      <c r="M14" s="22"/>
      <c r="N14" s="22"/>
      <c r="O14" s="22"/>
      <c r="P14" s="22"/>
      <c r="Q14" s="22"/>
      <c r="R14" s="22"/>
      <c r="S14" s="22"/>
      <c r="T14" s="382"/>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135"/>
      <c r="AU14" s="1"/>
      <c r="AV14" s="135" t="s">
        <v>375</v>
      </c>
      <c r="AW14" s="135"/>
      <c r="AX14" s="135"/>
      <c r="AY14" s="135"/>
      <c r="AZ14" s="135"/>
      <c r="BA14" s="382"/>
      <c r="BB14" s="458"/>
      <c r="BC14" s="458"/>
      <c r="BD14" s="458"/>
      <c r="BE14" s="458"/>
      <c r="BF14" s="458"/>
      <c r="BG14" s="458"/>
      <c r="BH14" s="458"/>
      <c r="BI14" s="458"/>
      <c r="BJ14" s="458"/>
      <c r="BK14" s="23"/>
    </row>
    <row r="15" spans="2:64" s="4" customFormat="1" x14ac:dyDescent="0.2">
      <c r="B15" s="16"/>
      <c r="C15" s="4" t="s">
        <v>40</v>
      </c>
      <c r="I15" s="6"/>
      <c r="J15" s="70"/>
      <c r="K15" s="6"/>
      <c r="L15" s="6"/>
      <c r="M15" s="397" t="s">
        <v>75</v>
      </c>
      <c r="N15" s="398"/>
      <c r="O15" s="398"/>
      <c r="P15" s="398"/>
      <c r="Q15" s="398"/>
      <c r="R15" s="398"/>
      <c r="S15" s="398"/>
      <c r="T15" s="398"/>
      <c r="U15" s="398"/>
      <c r="V15" s="398"/>
      <c r="W15" s="398"/>
      <c r="X15" s="4" t="s">
        <v>622</v>
      </c>
      <c r="Z15" s="71"/>
      <c r="AA15" s="6"/>
      <c r="AB15" s="6"/>
      <c r="AC15" s="6"/>
      <c r="AD15" s="405"/>
      <c r="AE15" s="405"/>
      <c r="AF15" s="405"/>
      <c r="AG15" s="405"/>
      <c r="AH15" s="405"/>
      <c r="AI15" s="405"/>
      <c r="AJ15" s="405"/>
      <c r="AK15" s="405"/>
      <c r="AL15" s="405"/>
      <c r="AM15" s="405"/>
      <c r="AN15" s="405"/>
      <c r="AO15" s="6"/>
      <c r="AP15" s="6"/>
      <c r="AS15" s="241" t="s">
        <v>89</v>
      </c>
      <c r="AT15" s="242"/>
      <c r="AU15" s="242"/>
      <c r="AV15" s="242"/>
      <c r="AW15" s="242"/>
      <c r="AX15" s="242"/>
      <c r="AZ15" s="401"/>
      <c r="BA15" s="401"/>
      <c r="BB15" s="401"/>
      <c r="BC15" s="401"/>
      <c r="BD15" s="401"/>
      <c r="BE15" s="401"/>
      <c r="BF15" s="401"/>
      <c r="BG15" s="401"/>
      <c r="BH15" s="401"/>
      <c r="BI15" s="401"/>
      <c r="BJ15" s="401"/>
      <c r="BK15" s="28"/>
      <c r="BL15" s="6"/>
    </row>
    <row r="16" spans="2:64" x14ac:dyDescent="0.2">
      <c r="B16" s="52"/>
      <c r="C16" s="6" t="s">
        <v>27</v>
      </c>
      <c r="D16" s="3"/>
      <c r="E16" s="3"/>
      <c r="F16" s="3"/>
      <c r="G16" s="3"/>
      <c r="H16" s="3"/>
      <c r="I16" s="3"/>
      <c r="J16" s="3"/>
      <c r="K16" s="3"/>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13"/>
    </row>
    <row r="17" spans="2:63" x14ac:dyDescent="0.2">
      <c r="B17" s="16"/>
      <c r="C17" s="6" t="s">
        <v>41</v>
      </c>
      <c r="D17" s="3"/>
      <c r="E17" s="3"/>
      <c r="F17" s="3"/>
      <c r="G17" s="3"/>
      <c r="H17" s="3"/>
      <c r="I17" s="3"/>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
      <c r="AO17" s="4" t="s">
        <v>37</v>
      </c>
      <c r="AW17" s="399"/>
      <c r="AX17" s="400"/>
      <c r="AY17" s="400"/>
      <c r="AZ17" s="400"/>
      <c r="BA17" s="400"/>
      <c r="BB17" s="400"/>
      <c r="BC17" s="400"/>
      <c r="BD17" s="400"/>
      <c r="BE17" s="400"/>
      <c r="BF17" s="400"/>
      <c r="BG17" s="400"/>
      <c r="BH17" s="400"/>
      <c r="BI17" s="400"/>
      <c r="BJ17" s="400"/>
      <c r="BK17" s="13"/>
    </row>
    <row r="18" spans="2:63" ht="12.75" customHeight="1" x14ac:dyDescent="0.2">
      <c r="B18" s="2"/>
      <c r="C18" s="6" t="s">
        <v>36</v>
      </c>
      <c r="D18" s="3"/>
      <c r="E18" s="3"/>
      <c r="F18" s="3"/>
      <c r="G18" s="3"/>
      <c r="H18" s="3"/>
      <c r="I18" s="3"/>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
      <c r="AN18" s="3"/>
      <c r="AO18" s="3"/>
      <c r="AP18" s="3"/>
      <c r="AQ18" s="3"/>
      <c r="AR18" s="3"/>
      <c r="AS18" s="3"/>
      <c r="AT18" s="3"/>
      <c r="AU18" s="3"/>
      <c r="AV18" s="3"/>
      <c r="AW18" s="3"/>
      <c r="AX18" s="3"/>
      <c r="AY18" s="3"/>
      <c r="AZ18" s="3"/>
      <c r="BA18" s="3"/>
      <c r="BB18" s="3"/>
      <c r="BC18" s="3"/>
      <c r="BD18" s="3"/>
      <c r="BE18" s="3"/>
      <c r="BF18" s="3"/>
      <c r="BG18" s="3"/>
      <c r="BH18" s="3"/>
      <c r="BI18" s="3"/>
      <c r="BJ18" s="3"/>
      <c r="BK18" s="13"/>
    </row>
    <row r="19" spans="2:63" x14ac:dyDescent="0.2">
      <c r="B19" s="31"/>
      <c r="C19" s="4" t="s">
        <v>307</v>
      </c>
      <c r="D19" s="53"/>
      <c r="E19" s="53"/>
      <c r="F19" s="53"/>
      <c r="G19" s="53"/>
      <c r="H19" s="53"/>
      <c r="I19" s="53"/>
      <c r="J19" s="18"/>
      <c r="K19" s="18"/>
      <c r="L19" s="18"/>
      <c r="M19" s="18"/>
      <c r="N19" s="18"/>
      <c r="O19" s="18"/>
      <c r="P19" s="18"/>
      <c r="Q19" s="18"/>
      <c r="R19" s="403"/>
      <c r="S19" s="403"/>
      <c r="T19" s="403"/>
      <c r="U19" s="403"/>
      <c r="V19" s="403"/>
      <c r="W19" s="403"/>
      <c r="X19" s="403"/>
      <c r="Y19" s="403"/>
      <c r="Z19" s="403"/>
      <c r="AA19" s="403"/>
      <c r="AB19" s="403"/>
      <c r="AC19" s="403"/>
      <c r="AE19" s="6" t="s">
        <v>39</v>
      </c>
      <c r="AF19" s="18"/>
      <c r="AG19" s="18"/>
      <c r="AH19" s="18"/>
      <c r="AI19" s="17"/>
      <c r="AJ19" s="17"/>
      <c r="AK19" s="17"/>
      <c r="AL19" s="17"/>
      <c r="AM19" s="17"/>
      <c r="AN19" s="17"/>
      <c r="AO19" s="17"/>
      <c r="AY19" s="402"/>
      <c r="AZ19" s="402"/>
      <c r="BA19" s="402"/>
      <c r="BB19" s="402"/>
      <c r="BC19" s="402"/>
      <c r="BD19" s="402"/>
      <c r="BE19" s="402"/>
      <c r="BF19" s="402"/>
      <c r="BG19" s="402"/>
      <c r="BH19" s="402"/>
      <c r="BI19" s="402"/>
      <c r="BJ19" s="402"/>
      <c r="BK19" s="13"/>
    </row>
    <row r="20" spans="2:63" ht="2.25" customHeight="1" x14ac:dyDescent="0.2">
      <c r="B20" s="31"/>
      <c r="C20" s="4"/>
      <c r="D20" s="53"/>
      <c r="E20" s="53"/>
      <c r="F20" s="53"/>
      <c r="G20" s="53"/>
      <c r="H20" s="53"/>
      <c r="I20" s="53"/>
      <c r="J20" s="18"/>
      <c r="K20" s="18"/>
      <c r="L20" s="18"/>
      <c r="M20" s="18"/>
      <c r="N20" s="18"/>
      <c r="O20" s="18"/>
      <c r="P20" s="18"/>
      <c r="Q20" s="18"/>
      <c r="R20" s="18"/>
      <c r="S20" s="18"/>
      <c r="T20" s="18"/>
      <c r="U20" s="18"/>
      <c r="V20" s="18"/>
      <c r="W20" s="18"/>
      <c r="X20" s="18"/>
      <c r="AE20" s="6"/>
      <c r="AF20" s="18"/>
      <c r="AG20" s="18"/>
      <c r="AH20" s="18"/>
      <c r="AI20" s="17"/>
      <c r="AJ20" s="17"/>
      <c r="AK20" s="17"/>
      <c r="AL20" s="17"/>
      <c r="AM20" s="17"/>
      <c r="AN20" s="17"/>
      <c r="AO20" s="17"/>
      <c r="BK20" s="13"/>
    </row>
    <row r="21" spans="2:63" x14ac:dyDescent="0.2">
      <c r="B21" s="31"/>
      <c r="C21" s="4" t="s">
        <v>22</v>
      </c>
      <c r="M21" s="3"/>
      <c r="N21" s="3"/>
      <c r="O21" s="3"/>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382"/>
      <c r="BE21" s="382"/>
      <c r="BF21" s="382"/>
      <c r="BG21" s="382"/>
      <c r="BH21" s="382"/>
      <c r="BI21" s="382"/>
      <c r="BJ21" s="382"/>
      <c r="BK21" s="13"/>
    </row>
    <row r="22" spans="2:63" ht="7.5" customHeight="1" thickBot="1" x14ac:dyDescent="0.25">
      <c r="B22" s="31"/>
      <c r="C22" s="4"/>
      <c r="M22" s="3"/>
      <c r="N22" s="3"/>
      <c r="O22" s="3"/>
      <c r="P22" s="135"/>
      <c r="Q22" s="135"/>
      <c r="R22" s="135"/>
      <c r="S22" s="135"/>
      <c r="T22" s="135"/>
      <c r="U22" s="135"/>
      <c r="V22" s="135"/>
      <c r="W22" s="135"/>
      <c r="X22" s="135"/>
      <c r="Y22" s="135"/>
      <c r="Z22" s="135"/>
      <c r="AA22" s="135"/>
      <c r="AB22" s="135"/>
      <c r="AC22" s="135"/>
      <c r="AD22" s="135"/>
      <c r="AE22" s="135"/>
      <c r="AF22" s="71"/>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
    </row>
    <row r="23" spans="2:63" s="24" customFormat="1" ht="15.75" x14ac:dyDescent="0.25">
      <c r="B23" s="390" t="s">
        <v>44</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91"/>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8"/>
      <c r="BC23" s="378"/>
      <c r="BD23" s="378"/>
      <c r="BE23" s="378"/>
      <c r="BF23" s="378"/>
      <c r="BG23" s="378"/>
      <c r="BH23" s="378"/>
      <c r="BI23" s="378"/>
      <c r="BJ23" s="378"/>
      <c r="BK23" s="379"/>
    </row>
    <row r="24" spans="2:63" x14ac:dyDescent="0.2">
      <c r="B24" s="2"/>
      <c r="C24" s="48"/>
      <c r="D24" s="48"/>
      <c r="E24" s="48"/>
      <c r="F24" s="48"/>
      <c r="G24" s="48"/>
      <c r="H24" s="48"/>
      <c r="I24" s="48"/>
      <c r="J24" s="48"/>
      <c r="K24" s="48"/>
      <c r="L24" s="48"/>
      <c r="M24" s="48"/>
      <c r="N24" s="48"/>
      <c r="O24" s="48"/>
      <c r="P24" s="48"/>
      <c r="Q24" s="48"/>
      <c r="R24" s="48"/>
      <c r="S24" s="48"/>
      <c r="T24" s="48"/>
      <c r="U24" s="48"/>
      <c r="V24" s="392" t="s">
        <v>8</v>
      </c>
      <c r="W24" s="393"/>
      <c r="X24" s="393"/>
      <c r="Y24" s="393"/>
      <c r="Z24" s="394"/>
      <c r="AA24" s="395" t="s">
        <v>9</v>
      </c>
      <c r="AB24" s="396"/>
      <c r="AC24" s="396"/>
      <c r="AD24" s="396"/>
      <c r="AE24" s="396"/>
      <c r="AF24" s="55"/>
      <c r="AH24" s="56"/>
      <c r="AI24" s="56"/>
      <c r="AJ24" s="56"/>
      <c r="AK24" s="56"/>
      <c r="AL24" s="56"/>
      <c r="AM24" s="56"/>
      <c r="AN24" s="56"/>
      <c r="AO24" s="56"/>
      <c r="AP24" s="56"/>
      <c r="AQ24" s="56"/>
      <c r="AR24" s="56"/>
      <c r="AS24" s="3"/>
      <c r="AT24" s="56"/>
      <c r="AU24" s="56"/>
      <c r="AV24" s="56"/>
      <c r="BA24" s="57"/>
      <c r="BB24" s="392" t="s">
        <v>8</v>
      </c>
      <c r="BC24" s="393"/>
      <c r="BD24" s="393"/>
      <c r="BE24" s="393"/>
      <c r="BF24" s="394"/>
      <c r="BG24" s="395" t="s">
        <v>9</v>
      </c>
      <c r="BH24" s="396"/>
      <c r="BI24" s="396"/>
      <c r="BJ24" s="396"/>
      <c r="BK24" s="404"/>
    </row>
    <row r="25" spans="2:63" s="8" customFormat="1" ht="15.75" customHeight="1" x14ac:dyDescent="0.2">
      <c r="B25" s="58"/>
      <c r="C25" s="34" t="s">
        <v>305</v>
      </c>
      <c r="D25" s="34"/>
      <c r="E25" s="34"/>
      <c r="F25" s="34"/>
      <c r="G25" s="34"/>
      <c r="H25" s="34"/>
      <c r="I25" s="34"/>
      <c r="J25" s="34"/>
      <c r="K25" s="34"/>
      <c r="L25" s="34"/>
      <c r="M25" s="34"/>
      <c r="N25" s="34"/>
      <c r="O25" s="34"/>
      <c r="P25" s="34"/>
      <c r="Q25" s="34"/>
      <c r="R25" s="34"/>
      <c r="S25" s="34"/>
      <c r="T25" s="34"/>
      <c r="U25" s="34"/>
      <c r="V25" s="371"/>
      <c r="W25" s="372"/>
      <c r="X25" s="372"/>
      <c r="Y25" s="86"/>
      <c r="Z25" s="36" t="s">
        <v>3</v>
      </c>
      <c r="AA25" s="365"/>
      <c r="AB25" s="366"/>
      <c r="AC25" s="366"/>
      <c r="AD25" s="367"/>
      <c r="AE25" s="37" t="s">
        <v>3</v>
      </c>
      <c r="AF25" s="35"/>
      <c r="AG25" s="34" t="s">
        <v>15</v>
      </c>
      <c r="AH25" s="34"/>
      <c r="AI25" s="34"/>
      <c r="AJ25" s="34"/>
      <c r="AK25" s="34"/>
      <c r="AL25" s="34"/>
      <c r="AM25" s="34"/>
      <c r="AN25" s="34"/>
      <c r="AO25" s="34"/>
      <c r="AP25" s="34"/>
      <c r="AQ25" s="37"/>
      <c r="AR25" s="37"/>
      <c r="AS25" s="37"/>
      <c r="AT25" s="37"/>
      <c r="AU25" s="37"/>
      <c r="AV25" s="34"/>
      <c r="AW25" s="37"/>
      <c r="AX25" s="34"/>
      <c r="AY25" s="34"/>
      <c r="AZ25" s="34"/>
      <c r="BA25" s="87"/>
      <c r="BB25" s="371"/>
      <c r="BC25" s="372"/>
      <c r="BD25" s="372"/>
      <c r="BE25" s="34"/>
      <c r="BF25" s="37" t="s">
        <v>3</v>
      </c>
      <c r="BG25" s="371"/>
      <c r="BH25" s="372"/>
      <c r="BI25" s="372"/>
      <c r="BJ25" s="367"/>
      <c r="BK25" s="38" t="s">
        <v>3</v>
      </c>
    </row>
    <row r="26" spans="2:63" s="8" customFormat="1" ht="15.75" customHeight="1" x14ac:dyDescent="0.2">
      <c r="B26" s="58"/>
      <c r="C26" s="14" t="s">
        <v>306</v>
      </c>
      <c r="D26" s="14"/>
      <c r="E26" s="14"/>
      <c r="F26" s="14"/>
      <c r="G26" s="14"/>
      <c r="H26" s="14"/>
      <c r="I26" s="14"/>
      <c r="J26" s="14"/>
      <c r="K26" s="14"/>
      <c r="L26" s="14"/>
      <c r="M26" s="14"/>
      <c r="N26" s="14"/>
      <c r="O26" s="14"/>
      <c r="P26" s="14"/>
      <c r="Q26" s="14"/>
      <c r="R26" s="14"/>
      <c r="S26" s="14"/>
      <c r="T26" s="14"/>
      <c r="U26" s="14"/>
      <c r="V26" s="371"/>
      <c r="W26" s="372"/>
      <c r="X26" s="372"/>
      <c r="Y26" s="14"/>
      <c r="Z26" s="88" t="s">
        <v>3</v>
      </c>
      <c r="AA26" s="365"/>
      <c r="AB26" s="366"/>
      <c r="AC26" s="366"/>
      <c r="AD26" s="367"/>
      <c r="AE26" s="89" t="s">
        <v>3</v>
      </c>
      <c r="AF26" s="35"/>
      <c r="AG26" s="34" t="s">
        <v>623</v>
      </c>
      <c r="AH26" s="34"/>
      <c r="AI26" s="34"/>
      <c r="AJ26" s="34"/>
      <c r="AK26" s="34"/>
      <c r="AL26" s="34"/>
      <c r="AM26" s="34"/>
      <c r="AN26" s="34"/>
      <c r="AO26" s="34"/>
      <c r="AP26" s="34"/>
      <c r="AQ26" s="37"/>
      <c r="AR26" s="37"/>
      <c r="AS26" s="37"/>
      <c r="AT26" s="37"/>
      <c r="AU26" s="37"/>
      <c r="AV26" s="34"/>
      <c r="AW26" s="37"/>
      <c r="AX26" s="34"/>
      <c r="AY26" s="34"/>
      <c r="AZ26" s="34"/>
      <c r="BA26" s="87"/>
      <c r="BB26" s="371"/>
      <c r="BC26" s="372"/>
      <c r="BD26" s="372"/>
      <c r="BE26" s="34"/>
      <c r="BF26" s="37" t="s">
        <v>3</v>
      </c>
      <c r="BG26" s="371"/>
      <c r="BH26" s="372"/>
      <c r="BI26" s="372"/>
      <c r="BJ26" s="367"/>
      <c r="BK26" s="38" t="s">
        <v>3</v>
      </c>
    </row>
    <row r="27" spans="2:63" s="8" customFormat="1" ht="15.75" customHeight="1" x14ac:dyDescent="0.2">
      <c r="B27" s="58"/>
      <c r="C27" s="34" t="s">
        <v>92</v>
      </c>
      <c r="D27" s="34"/>
      <c r="E27" s="34"/>
      <c r="F27" s="34"/>
      <c r="G27" s="34"/>
      <c r="H27" s="34"/>
      <c r="I27" s="34"/>
      <c r="J27" s="34"/>
      <c r="K27" s="34"/>
      <c r="L27" s="34"/>
      <c r="M27" s="34"/>
      <c r="N27" s="34"/>
      <c r="O27" s="34"/>
      <c r="P27" s="34"/>
      <c r="Q27" s="34"/>
      <c r="R27" s="34"/>
      <c r="S27" s="34"/>
      <c r="T27" s="34"/>
      <c r="U27" s="34"/>
      <c r="V27" s="371"/>
      <c r="W27" s="372"/>
      <c r="X27" s="372"/>
      <c r="Y27" s="34"/>
      <c r="Z27" s="36" t="s">
        <v>3</v>
      </c>
      <c r="AA27" s="365"/>
      <c r="AB27" s="366"/>
      <c r="AC27" s="366"/>
      <c r="AD27" s="367"/>
      <c r="AE27" s="37" t="s">
        <v>3</v>
      </c>
      <c r="AF27" s="35"/>
      <c r="AG27" s="34" t="s">
        <v>624</v>
      </c>
      <c r="AH27" s="34"/>
      <c r="AI27" s="34"/>
      <c r="AJ27" s="34"/>
      <c r="AK27" s="34"/>
      <c r="AL27" s="34"/>
      <c r="AM27" s="34"/>
      <c r="AN27" s="34"/>
      <c r="AO27" s="34"/>
      <c r="AP27" s="34"/>
      <c r="AQ27" s="37"/>
      <c r="AR27" s="37"/>
      <c r="AS27" s="37"/>
      <c r="AT27" s="37"/>
      <c r="AU27" s="37"/>
      <c r="AV27" s="34"/>
      <c r="AW27" s="37"/>
      <c r="AX27" s="34"/>
      <c r="AY27" s="34"/>
      <c r="AZ27" s="34"/>
      <c r="BA27" s="87"/>
      <c r="BB27" s="371"/>
      <c r="BC27" s="372"/>
      <c r="BD27" s="372"/>
      <c r="BE27" s="34"/>
      <c r="BF27" s="37" t="s">
        <v>3</v>
      </c>
      <c r="BG27" s="371"/>
      <c r="BH27" s="372"/>
      <c r="BI27" s="372"/>
      <c r="BJ27" s="367"/>
      <c r="BK27" s="38" t="s">
        <v>3</v>
      </c>
    </row>
    <row r="28" spans="2:63" s="8" customFormat="1" ht="15.75" customHeight="1" x14ac:dyDescent="0.2">
      <c r="B28" s="58"/>
      <c r="C28" s="34" t="s">
        <v>97</v>
      </c>
      <c r="D28" s="34"/>
      <c r="E28" s="34"/>
      <c r="F28" s="34"/>
      <c r="G28" s="34"/>
      <c r="H28" s="34"/>
      <c r="I28" s="34"/>
      <c r="J28" s="34"/>
      <c r="K28" s="34"/>
      <c r="L28" s="34"/>
      <c r="M28" s="34"/>
      <c r="N28" s="34"/>
      <c r="O28" s="34"/>
      <c r="P28" s="34"/>
      <c r="Q28" s="34"/>
      <c r="R28" s="34"/>
      <c r="S28" s="34"/>
      <c r="T28" s="34"/>
      <c r="U28" s="87"/>
      <c r="V28" s="371"/>
      <c r="W28" s="372"/>
      <c r="X28" s="372"/>
      <c r="Y28" s="34"/>
      <c r="Z28" s="36" t="s">
        <v>3</v>
      </c>
      <c r="AA28" s="365"/>
      <c r="AB28" s="366"/>
      <c r="AC28" s="366"/>
      <c r="AD28" s="367"/>
      <c r="AE28" s="37" t="s">
        <v>3</v>
      </c>
      <c r="AF28" s="35"/>
      <c r="AG28" s="34" t="s">
        <v>95</v>
      </c>
      <c r="AH28" s="34"/>
      <c r="AI28" s="34"/>
      <c r="AJ28" s="34"/>
      <c r="AK28" s="34"/>
      <c r="AL28" s="34"/>
      <c r="AM28" s="34"/>
      <c r="AN28" s="34"/>
      <c r="AO28" s="34"/>
      <c r="AP28" s="34"/>
      <c r="AQ28" s="37"/>
      <c r="AR28" s="37"/>
      <c r="AS28" s="37"/>
      <c r="AT28" s="37"/>
      <c r="AU28" s="37"/>
      <c r="AV28" s="34"/>
      <c r="AW28" s="37"/>
      <c r="AX28" s="34"/>
      <c r="AY28" s="34"/>
      <c r="AZ28" s="34"/>
      <c r="BA28" s="87"/>
      <c r="BB28" s="371"/>
      <c r="BC28" s="372"/>
      <c r="BD28" s="372"/>
      <c r="BE28" s="34"/>
      <c r="BF28" s="37" t="s">
        <v>3</v>
      </c>
      <c r="BG28" s="371"/>
      <c r="BH28" s="372"/>
      <c r="BI28" s="372"/>
      <c r="BJ28" s="367"/>
      <c r="BK28" s="38" t="s">
        <v>3</v>
      </c>
    </row>
    <row r="29" spans="2:63" s="8" customFormat="1" ht="15.75" customHeight="1" x14ac:dyDescent="0.2">
      <c r="B29" s="58"/>
      <c r="C29" s="34" t="s">
        <v>14</v>
      </c>
      <c r="D29" s="34"/>
      <c r="E29" s="34"/>
      <c r="F29" s="34"/>
      <c r="G29" s="34"/>
      <c r="H29" s="34"/>
      <c r="I29" s="34"/>
      <c r="J29" s="34"/>
      <c r="K29" s="34"/>
      <c r="L29" s="34"/>
      <c r="M29" s="34"/>
      <c r="N29" s="34"/>
      <c r="O29" s="34"/>
      <c r="P29" s="34"/>
      <c r="Q29" s="34"/>
      <c r="R29" s="34"/>
      <c r="S29" s="34"/>
      <c r="T29" s="34"/>
      <c r="U29" s="34"/>
      <c r="V29" s="371"/>
      <c r="W29" s="372"/>
      <c r="X29" s="372"/>
      <c r="Y29" s="34"/>
      <c r="Z29" s="36" t="s">
        <v>3</v>
      </c>
      <c r="AA29" s="365"/>
      <c r="AB29" s="366"/>
      <c r="AC29" s="366"/>
      <c r="AD29" s="367"/>
      <c r="AE29" s="37" t="s">
        <v>3</v>
      </c>
      <c r="AF29" s="35"/>
      <c r="AG29" s="34" t="s">
        <v>52</v>
      </c>
      <c r="AH29" s="34"/>
      <c r="AI29" s="34"/>
      <c r="AJ29" s="34"/>
      <c r="AK29" s="34"/>
      <c r="AL29" s="34"/>
      <c r="AM29" s="34"/>
      <c r="AN29" s="34"/>
      <c r="AO29" s="34"/>
      <c r="AP29" s="34"/>
      <c r="AQ29" s="37"/>
      <c r="AR29" s="37"/>
      <c r="AS29" s="37"/>
      <c r="AT29" s="37"/>
      <c r="AU29" s="37"/>
      <c r="AV29" s="34"/>
      <c r="AW29" s="37"/>
      <c r="AX29" s="34"/>
      <c r="AY29" s="34"/>
      <c r="AZ29" s="34"/>
      <c r="BA29" s="87"/>
      <c r="BB29" s="371"/>
      <c r="BC29" s="372"/>
      <c r="BD29" s="372"/>
      <c r="BE29" s="34"/>
      <c r="BF29" s="37" t="s">
        <v>3</v>
      </c>
      <c r="BG29" s="371"/>
      <c r="BH29" s="372"/>
      <c r="BI29" s="372"/>
      <c r="BJ29" s="367"/>
      <c r="BK29" s="38" t="s">
        <v>3</v>
      </c>
    </row>
    <row r="30" spans="2:63" s="8" customFormat="1" ht="15.75" customHeight="1" x14ac:dyDescent="0.2">
      <c r="B30" s="58"/>
      <c r="C30" s="34" t="s">
        <v>53</v>
      </c>
      <c r="D30" s="34"/>
      <c r="E30" s="34"/>
      <c r="F30" s="34"/>
      <c r="G30" s="34"/>
      <c r="H30" s="34"/>
      <c r="I30" s="34"/>
      <c r="J30" s="34"/>
      <c r="K30" s="34"/>
      <c r="L30" s="34"/>
      <c r="M30" s="34"/>
      <c r="N30" s="34"/>
      <c r="O30" s="34"/>
      <c r="P30" s="34"/>
      <c r="Q30" s="34"/>
      <c r="R30" s="34"/>
      <c r="S30" s="34"/>
      <c r="T30" s="34"/>
      <c r="U30" s="34"/>
      <c r="V30" s="371"/>
      <c r="W30" s="372"/>
      <c r="X30" s="372"/>
      <c r="Y30" s="34"/>
      <c r="Z30" s="36" t="s">
        <v>3</v>
      </c>
      <c r="AA30" s="365"/>
      <c r="AB30" s="366"/>
      <c r="AC30" s="366"/>
      <c r="AD30" s="367"/>
      <c r="AE30" s="89" t="s">
        <v>3</v>
      </c>
      <c r="AF30" s="35"/>
      <c r="AG30" s="34" t="s">
        <v>49</v>
      </c>
      <c r="AH30" s="34"/>
      <c r="AI30" s="34"/>
      <c r="AJ30" s="34"/>
      <c r="AK30" s="34"/>
      <c r="AL30" s="34"/>
      <c r="AM30" s="34"/>
      <c r="AN30" s="34"/>
      <c r="AO30" s="34"/>
      <c r="AP30" s="34"/>
      <c r="AQ30" s="37"/>
      <c r="AR30" s="37"/>
      <c r="AS30" s="37"/>
      <c r="AT30" s="37"/>
      <c r="AU30" s="37"/>
      <c r="AV30" s="34"/>
      <c r="AW30" s="37"/>
      <c r="AX30" s="34"/>
      <c r="AY30" s="34"/>
      <c r="AZ30" s="34"/>
      <c r="BA30" s="87"/>
      <c r="BB30" s="371"/>
      <c r="BC30" s="372"/>
      <c r="BD30" s="372"/>
      <c r="BE30" s="34"/>
      <c r="BF30" s="37" t="s">
        <v>3</v>
      </c>
      <c r="BG30" s="371"/>
      <c r="BH30" s="372"/>
      <c r="BI30" s="372"/>
      <c r="BJ30" s="367"/>
      <c r="BK30" s="38" t="s">
        <v>3</v>
      </c>
    </row>
    <row r="31" spans="2:63" s="8" customFormat="1" ht="15.75" customHeight="1" x14ac:dyDescent="0.2">
      <c r="B31" s="69"/>
      <c r="C31" s="14" t="s">
        <v>93</v>
      </c>
      <c r="D31" s="34"/>
      <c r="E31" s="34"/>
      <c r="F31" s="34"/>
      <c r="G31" s="34"/>
      <c r="H31" s="34"/>
      <c r="I31" s="34"/>
      <c r="J31" s="34"/>
      <c r="K31" s="34"/>
      <c r="L31" s="34"/>
      <c r="M31" s="34"/>
      <c r="N31" s="34"/>
      <c r="O31" s="34"/>
      <c r="P31" s="34"/>
      <c r="Q31" s="34"/>
      <c r="R31" s="34"/>
      <c r="S31" s="34"/>
      <c r="T31" s="34"/>
      <c r="U31" s="34"/>
      <c r="V31" s="371"/>
      <c r="W31" s="372"/>
      <c r="X31" s="372"/>
      <c r="Y31" s="34"/>
      <c r="Z31" s="36" t="s">
        <v>3</v>
      </c>
      <c r="AA31" s="365"/>
      <c r="AB31" s="366"/>
      <c r="AC31" s="366"/>
      <c r="AD31" s="367"/>
      <c r="AE31" s="37" t="s">
        <v>3</v>
      </c>
      <c r="AF31" s="35"/>
      <c r="AG31" s="34" t="s">
        <v>96</v>
      </c>
      <c r="AH31" s="34"/>
      <c r="AI31" s="34"/>
      <c r="AJ31" s="34"/>
      <c r="AK31" s="34"/>
      <c r="AL31" s="34"/>
      <c r="AM31" s="34"/>
      <c r="AN31" s="34"/>
      <c r="AO31" s="34"/>
      <c r="AP31" s="34"/>
      <c r="AQ31" s="37"/>
      <c r="AR31" s="37"/>
      <c r="AS31" s="37"/>
      <c r="AT31" s="37"/>
      <c r="AU31" s="37"/>
      <c r="AV31" s="34"/>
      <c r="AW31" s="37"/>
      <c r="AX31" s="34"/>
      <c r="AY31" s="34"/>
      <c r="AZ31" s="34"/>
      <c r="BA31" s="87"/>
      <c r="BB31" s="371"/>
      <c r="BC31" s="372"/>
      <c r="BD31" s="372"/>
      <c r="BE31" s="34"/>
      <c r="BF31" s="37" t="s">
        <v>3</v>
      </c>
      <c r="BG31" s="371"/>
      <c r="BH31" s="372"/>
      <c r="BI31" s="372"/>
      <c r="BJ31" s="367"/>
      <c r="BK31" s="38" t="s">
        <v>3</v>
      </c>
    </row>
    <row r="32" spans="2:63" s="14" customFormat="1" ht="15.75" customHeight="1" x14ac:dyDescent="0.2">
      <c r="B32" s="59"/>
      <c r="C32" s="34" t="s">
        <v>4</v>
      </c>
      <c r="E32" s="34"/>
      <c r="F32" s="34"/>
      <c r="G32" s="34"/>
      <c r="H32" s="34"/>
      <c r="I32" s="34"/>
      <c r="J32" s="34"/>
      <c r="K32" s="34"/>
      <c r="L32" s="34"/>
      <c r="M32" s="34"/>
      <c r="N32" s="34"/>
      <c r="O32" s="34"/>
      <c r="P32" s="34"/>
      <c r="Q32" s="34"/>
      <c r="R32" s="34"/>
      <c r="S32" s="34"/>
      <c r="T32" s="34"/>
      <c r="U32" s="34"/>
      <c r="V32" s="371"/>
      <c r="W32" s="372"/>
      <c r="X32" s="372"/>
      <c r="Y32" s="34"/>
      <c r="Z32" s="36" t="s">
        <v>3</v>
      </c>
      <c r="AA32" s="365"/>
      <c r="AB32" s="366"/>
      <c r="AC32" s="366"/>
      <c r="AD32" s="367"/>
      <c r="AE32" s="37" t="s">
        <v>3</v>
      </c>
      <c r="AF32" s="45"/>
      <c r="AG32" s="46" t="s">
        <v>10</v>
      </c>
      <c r="AH32" s="46"/>
      <c r="AI32" s="46"/>
      <c r="AJ32" s="46"/>
      <c r="AK32" s="46"/>
      <c r="AL32" s="46"/>
      <c r="AM32" s="46"/>
      <c r="AN32" s="46"/>
      <c r="AO32" s="46"/>
      <c r="AP32" s="46"/>
      <c r="AQ32" s="47"/>
      <c r="AR32" s="47"/>
      <c r="AS32" s="47"/>
      <c r="AT32" s="47"/>
      <c r="AU32" s="47"/>
      <c r="AV32" s="46"/>
      <c r="AW32" s="47"/>
      <c r="AX32" s="46"/>
      <c r="AY32" s="46"/>
      <c r="AZ32" s="46"/>
      <c r="BA32" s="60"/>
      <c r="BB32" s="371"/>
      <c r="BC32" s="372"/>
      <c r="BD32" s="372"/>
      <c r="BE32" s="34"/>
      <c r="BF32" s="37" t="s">
        <v>3</v>
      </c>
      <c r="BG32" s="371"/>
      <c r="BH32" s="372"/>
      <c r="BI32" s="372"/>
      <c r="BJ32" s="367"/>
      <c r="BK32" s="38" t="s">
        <v>3</v>
      </c>
    </row>
    <row r="33" spans="2:63" s="14" customFormat="1" ht="15.75" customHeight="1" x14ac:dyDescent="0.2">
      <c r="B33" s="59"/>
      <c r="C33" s="34" t="s">
        <v>91</v>
      </c>
      <c r="D33" s="34"/>
      <c r="V33" s="371"/>
      <c r="W33" s="372"/>
      <c r="X33" s="372"/>
      <c r="Y33" s="34"/>
      <c r="Z33" s="37" t="s">
        <v>3</v>
      </c>
      <c r="AA33" s="365"/>
      <c r="AB33" s="366"/>
      <c r="AC33" s="366"/>
      <c r="AD33" s="367"/>
      <c r="AE33" s="37" t="s">
        <v>3</v>
      </c>
      <c r="AF33" s="45"/>
      <c r="AG33" s="344" t="s">
        <v>50</v>
      </c>
      <c r="AH33" s="344"/>
      <c r="AI33" s="344"/>
      <c r="AJ33" s="344"/>
      <c r="AK33" s="344"/>
      <c r="AL33" s="344"/>
      <c r="AM33" s="344"/>
      <c r="AN33" s="344"/>
      <c r="AO33" s="344"/>
      <c r="AP33" s="344"/>
      <c r="AQ33" s="344"/>
      <c r="AR33" s="344"/>
      <c r="AS33" s="344"/>
      <c r="AT33" s="344"/>
      <c r="AU33" s="344"/>
      <c r="AV33" s="344"/>
      <c r="AW33" s="344"/>
      <c r="AX33" s="344"/>
      <c r="AY33" s="344"/>
      <c r="AZ33" s="344"/>
      <c r="BA33" s="76"/>
      <c r="BB33" s="356"/>
      <c r="BC33" s="357"/>
      <c r="BD33" s="357"/>
      <c r="BE33" s="350" t="s">
        <v>3</v>
      </c>
      <c r="BF33" s="351"/>
      <c r="BG33" s="356"/>
      <c r="BH33" s="357"/>
      <c r="BI33" s="357"/>
      <c r="BJ33" s="357"/>
      <c r="BK33" s="410" t="s">
        <v>3</v>
      </c>
    </row>
    <row r="34" spans="2:63" s="14" customFormat="1" ht="15.75" customHeight="1" x14ac:dyDescent="0.2">
      <c r="B34" s="59"/>
      <c r="C34" s="34" t="s">
        <v>90</v>
      </c>
      <c r="D34" s="34"/>
      <c r="E34" s="34"/>
      <c r="F34" s="34"/>
      <c r="G34" s="34"/>
      <c r="H34" s="34"/>
      <c r="I34" s="34"/>
      <c r="J34" s="34"/>
      <c r="K34" s="34"/>
      <c r="L34" s="34"/>
      <c r="M34" s="34"/>
      <c r="N34" s="34"/>
      <c r="O34" s="34"/>
      <c r="P34" s="34"/>
      <c r="Q34" s="34"/>
      <c r="R34" s="34"/>
      <c r="S34" s="34"/>
      <c r="T34" s="34"/>
      <c r="U34" s="34"/>
      <c r="V34" s="371"/>
      <c r="W34" s="372"/>
      <c r="X34" s="372"/>
      <c r="Y34" s="34"/>
      <c r="Z34" s="36" t="s">
        <v>3</v>
      </c>
      <c r="AA34" s="365"/>
      <c r="AB34" s="366"/>
      <c r="AC34" s="366"/>
      <c r="AD34" s="367"/>
      <c r="AE34" s="37" t="s">
        <v>3</v>
      </c>
      <c r="AF34" s="39"/>
      <c r="AG34" s="345"/>
      <c r="AH34" s="345"/>
      <c r="AI34" s="345"/>
      <c r="AJ34" s="345"/>
      <c r="AK34" s="345"/>
      <c r="AL34" s="345"/>
      <c r="AM34" s="345"/>
      <c r="AN34" s="345"/>
      <c r="AO34" s="345"/>
      <c r="AP34" s="345"/>
      <c r="AQ34" s="345"/>
      <c r="AR34" s="345"/>
      <c r="AS34" s="345"/>
      <c r="AT34" s="345"/>
      <c r="AU34" s="345"/>
      <c r="AV34" s="345"/>
      <c r="AW34" s="345"/>
      <c r="AX34" s="345"/>
      <c r="AY34" s="345"/>
      <c r="AZ34" s="345"/>
      <c r="BA34" s="77"/>
      <c r="BB34" s="358"/>
      <c r="BC34" s="359"/>
      <c r="BD34" s="359"/>
      <c r="BE34" s="352"/>
      <c r="BF34" s="353"/>
      <c r="BG34" s="358"/>
      <c r="BH34" s="359"/>
      <c r="BI34" s="359"/>
      <c r="BJ34" s="359"/>
      <c r="BK34" s="411"/>
    </row>
    <row r="35" spans="2:63" s="14" customFormat="1" ht="15.75" customHeight="1" x14ac:dyDescent="0.2">
      <c r="B35" s="59"/>
      <c r="C35" s="14" t="s">
        <v>98</v>
      </c>
      <c r="E35" s="34"/>
      <c r="F35" s="34"/>
      <c r="G35" s="34"/>
      <c r="H35" s="34"/>
      <c r="I35" s="34"/>
      <c r="J35" s="34"/>
      <c r="K35" s="34"/>
      <c r="L35" s="34"/>
      <c r="M35" s="34"/>
      <c r="N35" s="34"/>
      <c r="O35" s="34"/>
      <c r="P35" s="34"/>
      <c r="Q35" s="34"/>
      <c r="R35" s="34"/>
      <c r="S35" s="34"/>
      <c r="T35" s="34"/>
      <c r="U35" s="34"/>
      <c r="V35" s="368">
        <f>SUM(V25+V26+V27+V28+V29+V30+V31+V32+V33+V34+BB25+BB26+BB27+BB28+BB29+BB30+BB31+BB32+BB33)</f>
        <v>0</v>
      </c>
      <c r="W35" s="369"/>
      <c r="X35" s="369"/>
      <c r="Y35" s="34"/>
      <c r="Z35" s="36" t="s">
        <v>3</v>
      </c>
      <c r="AA35" s="368">
        <f>SUM(AA25+AA26+AA27+AA28+AA29+AA30+AA31+AA32+AA33+AA34+BG25+BG26+BG27+BG28+BG29+BG30+BG31+BG32+BG33)</f>
        <v>0</v>
      </c>
      <c r="AB35" s="369"/>
      <c r="AC35" s="369"/>
      <c r="AD35" s="370"/>
      <c r="AE35" s="37" t="s">
        <v>3</v>
      </c>
      <c r="AF35" s="40"/>
      <c r="AG35" s="346"/>
      <c r="AH35" s="346"/>
      <c r="AI35" s="346"/>
      <c r="AJ35" s="346"/>
      <c r="AK35" s="346"/>
      <c r="AL35" s="346"/>
      <c r="AM35" s="346"/>
      <c r="AN35" s="346"/>
      <c r="AO35" s="346"/>
      <c r="AP35" s="346"/>
      <c r="AQ35" s="346"/>
      <c r="AR35" s="346"/>
      <c r="AS35" s="346"/>
      <c r="AT35" s="346"/>
      <c r="AU35" s="346"/>
      <c r="AV35" s="346"/>
      <c r="AW35" s="346"/>
      <c r="AX35" s="346"/>
      <c r="AY35" s="346"/>
      <c r="AZ35" s="346"/>
      <c r="BA35" s="78"/>
      <c r="BB35" s="360"/>
      <c r="BC35" s="361"/>
      <c r="BD35" s="361"/>
      <c r="BE35" s="354"/>
      <c r="BF35" s="355"/>
      <c r="BG35" s="360"/>
      <c r="BH35" s="361"/>
      <c r="BI35" s="361"/>
      <c r="BJ35" s="361"/>
      <c r="BK35" s="412"/>
    </row>
    <row r="36" spans="2:63" s="14" customFormat="1" x14ac:dyDescent="0.2">
      <c r="B36" s="362" t="s">
        <v>23</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3"/>
      <c r="BG36" s="363"/>
      <c r="BH36" s="363"/>
      <c r="BI36" s="363"/>
      <c r="BJ36" s="363"/>
      <c r="BK36" s="364"/>
    </row>
    <row r="37" spans="2:63" s="14" customFormat="1" ht="14.25" customHeight="1" thickBot="1" x14ac:dyDescent="0.25">
      <c r="B37" s="79"/>
      <c r="C37" s="80"/>
      <c r="D37" s="80"/>
      <c r="E37" s="80"/>
      <c r="F37" s="80"/>
      <c r="G37" s="80"/>
      <c r="H37" s="80"/>
      <c r="I37" s="80"/>
      <c r="J37" s="80"/>
      <c r="K37" s="80"/>
      <c r="L37" s="413" t="str">
        <f>IF((V35+AA35)=2,"","Sales or Service does not equal 100%")</f>
        <v>Sales or Service does not equal 100%</v>
      </c>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3"/>
      <c r="BC37" s="413"/>
      <c r="BD37" s="413"/>
      <c r="BE37" s="413"/>
      <c r="BF37" s="413"/>
      <c r="BG37" s="413"/>
      <c r="BH37" s="80"/>
      <c r="BI37" s="80"/>
      <c r="BJ37" s="80"/>
      <c r="BK37" s="81"/>
    </row>
    <row r="38" spans="2:63" s="24" customFormat="1" ht="16.5" thickBot="1" x14ac:dyDescent="0.3">
      <c r="B38" s="373" t="s">
        <v>1</v>
      </c>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5"/>
    </row>
    <row r="39" spans="2:63" s="4" customFormat="1" x14ac:dyDescent="0.2">
      <c r="B39" s="61"/>
      <c r="C39" s="4" t="s">
        <v>38</v>
      </c>
      <c r="D39" s="53"/>
      <c r="E39" s="53"/>
      <c r="F39" s="53"/>
      <c r="G39" s="53"/>
      <c r="H39" s="53"/>
      <c r="I39" s="53"/>
      <c r="J39" s="18"/>
      <c r="K39" s="18"/>
      <c r="L39" s="18"/>
      <c r="M39" s="18"/>
      <c r="N39" s="18"/>
      <c r="O39" s="18"/>
      <c r="P39" s="18"/>
      <c r="Q39" s="18"/>
      <c r="R39" s="18"/>
      <c r="S39" s="18"/>
      <c r="T39" s="18"/>
      <c r="U39" s="18"/>
      <c r="V39" s="18"/>
      <c r="W39" s="18"/>
      <c r="X39" s="18"/>
      <c r="Z39" s="18"/>
      <c r="AA39" s="18"/>
      <c r="AB39" s="18"/>
      <c r="AC39" s="17"/>
      <c r="AD39" s="17"/>
      <c r="AE39" s="17"/>
      <c r="AF39" s="17"/>
      <c r="AG39" s="17"/>
      <c r="AH39" s="17"/>
      <c r="AI39" s="17"/>
      <c r="BK39" s="23"/>
    </row>
    <row r="40" spans="2:63" s="4" customFormat="1" x14ac:dyDescent="0.2">
      <c r="B40" s="61"/>
      <c r="C40" s="6" t="s">
        <v>433</v>
      </c>
      <c r="D40" s="6"/>
      <c r="E40" s="6"/>
      <c r="F40" s="6"/>
      <c r="G40" s="6"/>
      <c r="H40" s="6"/>
      <c r="I40" s="6"/>
      <c r="J40" s="6"/>
      <c r="K40" s="6"/>
      <c r="L40" s="6"/>
      <c r="M40" s="6"/>
      <c r="N40" s="6"/>
      <c r="O40" s="6"/>
      <c r="P40" s="6"/>
      <c r="Q40" s="6"/>
      <c r="R40" s="6"/>
      <c r="S40" s="6"/>
      <c r="T40" s="6"/>
      <c r="U40" s="6"/>
      <c r="X40" s="27"/>
      <c r="Y40" s="70"/>
      <c r="Z40" s="330" t="s">
        <v>83</v>
      </c>
      <c r="AA40" s="331"/>
      <c r="AB40" s="331"/>
      <c r="AC40" s="331"/>
      <c r="AD40" s="331"/>
      <c r="AE40" s="75"/>
      <c r="AF40" s="6"/>
      <c r="AH40" s="6" t="s">
        <v>439</v>
      </c>
      <c r="AI40" s="6"/>
      <c r="AJ40" s="6"/>
      <c r="AK40" s="6"/>
      <c r="AL40" s="6"/>
      <c r="AM40" s="6"/>
      <c r="AN40" s="6"/>
      <c r="AO40" s="6"/>
      <c r="AP40" s="6"/>
      <c r="AQ40" s="6"/>
      <c r="AR40" s="6"/>
      <c r="AS40" s="6"/>
      <c r="AT40" s="6"/>
      <c r="AU40" s="6"/>
      <c r="AV40" s="6"/>
      <c r="AW40" s="6"/>
      <c r="AX40" s="6"/>
      <c r="AY40" s="6"/>
      <c r="AZ40" s="6"/>
      <c r="BA40" s="6"/>
      <c r="BB40" s="6"/>
      <c r="BD40" s="70"/>
      <c r="BE40" s="347" t="s">
        <v>83</v>
      </c>
      <c r="BF40" s="348"/>
      <c r="BG40" s="348"/>
      <c r="BH40" s="348"/>
      <c r="BI40" s="348"/>
      <c r="BJ40" s="348"/>
      <c r="BK40" s="348"/>
    </row>
    <row r="41" spans="2:63" s="4" customFormat="1" x14ac:dyDescent="0.2">
      <c r="B41" s="61"/>
      <c r="C41" s="6" t="s">
        <v>434</v>
      </c>
      <c r="D41" s="6"/>
      <c r="E41" s="6"/>
      <c r="F41" s="6"/>
      <c r="G41" s="6"/>
      <c r="H41" s="6"/>
      <c r="I41" s="6"/>
      <c r="J41" s="6"/>
      <c r="K41" s="6"/>
      <c r="L41" s="6"/>
      <c r="M41" s="6"/>
      <c r="N41" s="6"/>
      <c r="O41" s="6"/>
      <c r="P41" s="6"/>
      <c r="Q41" s="6"/>
      <c r="R41" s="6"/>
      <c r="S41" s="6"/>
      <c r="T41" s="6"/>
      <c r="U41" s="6"/>
      <c r="X41" s="27"/>
      <c r="Y41" s="70"/>
      <c r="Z41" s="330" t="s">
        <v>83</v>
      </c>
      <c r="AA41" s="331"/>
      <c r="AB41" s="331"/>
      <c r="AC41" s="331"/>
      <c r="AD41" s="331"/>
      <c r="AE41" s="75"/>
      <c r="AF41" s="26"/>
      <c r="AH41" s="6" t="s">
        <v>440</v>
      </c>
      <c r="AI41" s="26"/>
      <c r="AJ41" s="6"/>
      <c r="AK41" s="6"/>
      <c r="AL41" s="6"/>
      <c r="AM41" s="6"/>
      <c r="AN41" s="6"/>
      <c r="AO41" s="6"/>
      <c r="AP41" s="6"/>
      <c r="AQ41" s="6"/>
      <c r="AR41" s="6"/>
      <c r="AS41" s="6"/>
      <c r="AT41" s="6"/>
      <c r="AU41" s="6"/>
      <c r="AV41" s="6"/>
      <c r="AW41" s="6"/>
      <c r="AX41" s="6"/>
      <c r="AY41" s="6"/>
      <c r="AZ41" s="6"/>
      <c r="BA41" s="6"/>
      <c r="BB41" s="6"/>
      <c r="BD41" s="70"/>
      <c r="BE41" s="347" t="s">
        <v>83</v>
      </c>
      <c r="BF41" s="348"/>
      <c r="BG41" s="348"/>
      <c r="BH41" s="348"/>
      <c r="BI41" s="348"/>
      <c r="BJ41" s="348"/>
      <c r="BK41" s="348"/>
    </row>
    <row r="42" spans="2:63" s="4" customFormat="1" x14ac:dyDescent="0.2">
      <c r="B42" s="61"/>
      <c r="C42" s="6" t="s">
        <v>435</v>
      </c>
      <c r="D42" s="6"/>
      <c r="E42" s="6"/>
      <c r="F42" s="6"/>
      <c r="G42" s="6"/>
      <c r="H42" s="6"/>
      <c r="I42" s="6"/>
      <c r="J42" s="6"/>
      <c r="K42" s="6"/>
      <c r="L42" s="6"/>
      <c r="M42" s="6"/>
      <c r="N42" s="6"/>
      <c r="O42" s="6"/>
      <c r="P42" s="6"/>
      <c r="Q42" s="6"/>
      <c r="R42" s="6"/>
      <c r="S42" s="6"/>
      <c r="T42" s="6"/>
      <c r="U42" s="6"/>
      <c r="X42" s="27"/>
      <c r="Y42" s="70"/>
      <c r="Z42" s="330" t="s">
        <v>83</v>
      </c>
      <c r="AA42" s="331"/>
      <c r="AB42" s="331"/>
      <c r="AC42" s="331"/>
      <c r="AD42" s="331"/>
      <c r="AE42" s="75"/>
      <c r="AF42" s="26"/>
      <c r="AH42" s="6" t="s">
        <v>441</v>
      </c>
      <c r="AI42" s="26"/>
      <c r="AJ42" s="6"/>
      <c r="AK42" s="6"/>
      <c r="AL42" s="6"/>
      <c r="AM42" s="6"/>
      <c r="AN42" s="6"/>
      <c r="AO42" s="6"/>
      <c r="AP42" s="6"/>
      <c r="AQ42" s="6"/>
      <c r="AR42" s="6"/>
      <c r="AS42" s="6"/>
      <c r="AT42" s="6"/>
      <c r="AU42" s="6"/>
      <c r="AV42" s="6"/>
      <c r="AW42" s="6"/>
      <c r="AX42" s="6"/>
      <c r="AY42" s="6"/>
      <c r="AZ42" s="6"/>
      <c r="BA42" s="6"/>
      <c r="BB42" s="6"/>
      <c r="BD42" s="70"/>
      <c r="BE42" s="347" t="s">
        <v>83</v>
      </c>
      <c r="BF42" s="348"/>
      <c r="BG42" s="348"/>
      <c r="BH42" s="348"/>
      <c r="BI42" s="348"/>
      <c r="BJ42" s="348"/>
      <c r="BK42" s="348"/>
    </row>
    <row r="43" spans="2:63" s="4" customFormat="1" x14ac:dyDescent="0.2">
      <c r="B43" s="61"/>
      <c r="C43" s="6" t="s">
        <v>629</v>
      </c>
      <c r="D43" s="6"/>
      <c r="E43" s="6"/>
      <c r="F43" s="6"/>
      <c r="G43" s="6"/>
      <c r="H43" s="6"/>
      <c r="I43" s="6"/>
      <c r="J43" s="6"/>
      <c r="K43" s="6"/>
      <c r="L43" s="6"/>
      <c r="M43" s="6"/>
      <c r="N43" s="6"/>
      <c r="O43" s="6"/>
      <c r="P43" s="6"/>
      <c r="Q43" s="6"/>
      <c r="R43" s="6"/>
      <c r="S43" s="6"/>
      <c r="T43" s="6"/>
      <c r="U43" s="6"/>
      <c r="X43" s="27"/>
      <c r="Y43" s="70"/>
      <c r="Z43" s="330" t="s">
        <v>83</v>
      </c>
      <c r="AA43" s="331"/>
      <c r="AB43" s="331"/>
      <c r="AC43" s="331"/>
      <c r="AD43" s="331"/>
      <c r="AE43" s="75"/>
      <c r="AF43" s="6"/>
      <c r="AH43" s="6" t="s">
        <v>442</v>
      </c>
      <c r="AI43" s="6"/>
      <c r="AJ43" s="6"/>
      <c r="AK43" s="6"/>
      <c r="AL43" s="6"/>
      <c r="AM43" s="6"/>
      <c r="AN43" s="6"/>
      <c r="AO43" s="6"/>
      <c r="AP43" s="6"/>
      <c r="AQ43" s="6"/>
      <c r="AR43" s="6"/>
      <c r="AS43" s="6"/>
      <c r="AT43" s="6"/>
      <c r="AU43" s="6"/>
      <c r="AV43" s="6"/>
      <c r="AW43" s="6"/>
      <c r="AX43" s="6"/>
      <c r="AY43" s="6"/>
      <c r="AZ43" s="6"/>
      <c r="BA43" s="6"/>
      <c r="BB43" s="6"/>
      <c r="BD43" s="70"/>
      <c r="BE43" s="347" t="s">
        <v>83</v>
      </c>
      <c r="BF43" s="348"/>
      <c r="BG43" s="348"/>
      <c r="BH43" s="348"/>
      <c r="BI43" s="348"/>
      <c r="BJ43" s="348"/>
      <c r="BK43" s="348"/>
    </row>
    <row r="44" spans="2:63" s="4" customFormat="1" ht="12.75" customHeight="1" x14ac:dyDescent="0.2">
      <c r="B44" s="61"/>
      <c r="C44" s="6" t="s">
        <v>436</v>
      </c>
      <c r="D44" s="6"/>
      <c r="E44" s="6"/>
      <c r="F44" s="6"/>
      <c r="G44" s="6"/>
      <c r="H44" s="6"/>
      <c r="I44" s="6"/>
      <c r="J44" s="6"/>
      <c r="K44" s="6"/>
      <c r="L44" s="6"/>
      <c r="M44" s="6"/>
      <c r="N44" s="6"/>
      <c r="O44" s="6"/>
      <c r="P44" s="6"/>
      <c r="Q44" s="6"/>
      <c r="R44" s="6"/>
      <c r="S44" s="6"/>
      <c r="T44" s="6"/>
      <c r="U44" s="6"/>
      <c r="X44" s="27"/>
      <c r="Y44" s="70"/>
      <c r="Z44" s="330" t="s">
        <v>83</v>
      </c>
      <c r="AA44" s="331"/>
      <c r="AB44" s="331"/>
      <c r="AC44" s="331"/>
      <c r="AD44" s="331"/>
      <c r="AE44" s="75"/>
      <c r="AF44" s="6"/>
      <c r="AH44" s="383" t="s">
        <v>443</v>
      </c>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70"/>
      <c r="BE44" s="334"/>
      <c r="BF44" s="257"/>
      <c r="BG44" s="257"/>
      <c r="BH44" s="257"/>
      <c r="BI44" s="257"/>
      <c r="BJ44" s="257"/>
      <c r="BK44" s="384"/>
    </row>
    <row r="45" spans="2:63" s="4" customFormat="1" x14ac:dyDescent="0.2">
      <c r="B45" s="61"/>
      <c r="C45" s="6" t="s">
        <v>437</v>
      </c>
      <c r="D45" s="6"/>
      <c r="E45" s="6"/>
      <c r="F45" s="6"/>
      <c r="G45" s="6"/>
      <c r="H45" s="6"/>
      <c r="I45" s="6"/>
      <c r="J45" s="6"/>
      <c r="K45" s="6"/>
      <c r="L45" s="6"/>
      <c r="M45" s="6"/>
      <c r="N45" s="6"/>
      <c r="O45" s="6"/>
      <c r="P45" s="6"/>
      <c r="Q45" s="6"/>
      <c r="R45" s="6"/>
      <c r="S45" s="6"/>
      <c r="T45" s="6"/>
      <c r="U45" s="6"/>
      <c r="X45" s="27"/>
      <c r="Y45" s="70"/>
      <c r="Z45" s="330" t="s">
        <v>83</v>
      </c>
      <c r="AA45" s="331"/>
      <c r="AB45" s="331"/>
      <c r="AC45" s="331"/>
      <c r="AD45" s="331"/>
      <c r="AE45" s="75"/>
      <c r="AF45" s="6"/>
      <c r="AG45" s="74"/>
      <c r="AH45" s="383"/>
      <c r="AI45" s="383"/>
      <c r="AJ45" s="383"/>
      <c r="AK45" s="383"/>
      <c r="AL45" s="383"/>
      <c r="AM45" s="383"/>
      <c r="AN45" s="383"/>
      <c r="AO45" s="383"/>
      <c r="AP45" s="383"/>
      <c r="AQ45" s="383"/>
      <c r="AR45" s="383"/>
      <c r="AS45" s="383"/>
      <c r="AT45" s="383"/>
      <c r="AU45" s="383"/>
      <c r="AV45" s="383"/>
      <c r="AW45" s="383"/>
      <c r="AX45" s="383"/>
      <c r="AY45" s="383"/>
      <c r="AZ45" s="383"/>
      <c r="BA45" s="383"/>
      <c r="BB45" s="383"/>
      <c r="BC45" s="383"/>
      <c r="BD45" s="70"/>
      <c r="BE45" s="347" t="s">
        <v>83</v>
      </c>
      <c r="BF45" s="348"/>
      <c r="BG45" s="348"/>
      <c r="BH45" s="348"/>
      <c r="BI45" s="348"/>
      <c r="BJ45" s="348"/>
      <c r="BK45" s="348"/>
    </row>
    <row r="46" spans="2:63" s="4" customFormat="1" ht="12.75" customHeight="1" x14ac:dyDescent="0.2">
      <c r="B46" s="61"/>
      <c r="C46" s="6" t="s">
        <v>438</v>
      </c>
      <c r="E46" s="6"/>
      <c r="F46" s="6"/>
      <c r="G46" s="6"/>
      <c r="H46" s="6"/>
      <c r="I46" s="6"/>
      <c r="J46" s="6"/>
      <c r="K46" s="6"/>
      <c r="L46" s="6"/>
      <c r="M46" s="6"/>
      <c r="N46" s="6"/>
      <c r="O46" s="6"/>
      <c r="P46" s="6"/>
      <c r="Q46" s="6"/>
      <c r="R46" s="6"/>
      <c r="S46" s="6"/>
      <c r="T46" s="6"/>
      <c r="U46" s="6"/>
      <c r="X46" s="27"/>
      <c r="Y46" s="70"/>
      <c r="Z46" s="330" t="s">
        <v>83</v>
      </c>
      <c r="AA46" s="331"/>
      <c r="AB46" s="331"/>
      <c r="AC46" s="331"/>
      <c r="AD46" s="331"/>
      <c r="AE46" s="75"/>
      <c r="AF46" s="74"/>
      <c r="AG46" s="74"/>
      <c r="AH46" s="339" t="s">
        <v>450</v>
      </c>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70"/>
      <c r="BE46" s="70"/>
      <c r="BF46" s="70"/>
      <c r="BG46" s="70"/>
      <c r="BH46" s="70"/>
      <c r="BI46" s="70"/>
      <c r="BJ46" s="70"/>
      <c r="BK46" s="70"/>
    </row>
    <row r="47" spans="2:63" s="4" customFormat="1" ht="12.75" customHeight="1" x14ac:dyDescent="0.2">
      <c r="B47" s="61"/>
      <c r="C47" s="6"/>
      <c r="E47" s="6"/>
      <c r="F47" s="6"/>
      <c r="G47" s="6"/>
      <c r="H47" s="6"/>
      <c r="I47" s="6"/>
      <c r="J47" s="6"/>
      <c r="K47" s="6"/>
      <c r="L47" s="6"/>
      <c r="M47" s="6"/>
      <c r="N47" s="6"/>
      <c r="O47" s="6"/>
      <c r="P47" s="6"/>
      <c r="Q47" s="6"/>
      <c r="R47" s="6"/>
      <c r="S47" s="6"/>
      <c r="T47" s="6"/>
      <c r="U47" s="6"/>
      <c r="X47" s="27"/>
      <c r="Y47" s="27"/>
      <c r="Z47" s="27"/>
      <c r="AA47" s="27"/>
      <c r="AB47" s="27"/>
      <c r="AC47" s="27"/>
      <c r="AD47" s="27"/>
      <c r="AE47" s="75"/>
      <c r="AF47" s="74"/>
      <c r="AG47" s="74"/>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70"/>
      <c r="BE47" s="347" t="s">
        <v>83</v>
      </c>
      <c r="BF47" s="348"/>
      <c r="BG47" s="348"/>
      <c r="BH47" s="348"/>
      <c r="BI47" s="348"/>
      <c r="BJ47" s="348"/>
      <c r="BK47" s="348"/>
    </row>
    <row r="48" spans="2:63" s="4" customFormat="1" ht="7.5" customHeight="1" x14ac:dyDescent="0.2">
      <c r="B48" s="61"/>
      <c r="C48" s="6"/>
      <c r="E48" s="6"/>
      <c r="F48" s="6"/>
      <c r="G48" s="6"/>
      <c r="H48" s="6"/>
      <c r="I48" s="6"/>
      <c r="J48" s="6"/>
      <c r="K48" s="6"/>
      <c r="L48" s="6"/>
      <c r="M48" s="6"/>
      <c r="N48" s="6"/>
      <c r="O48" s="6"/>
      <c r="P48" s="6"/>
      <c r="Q48" s="6"/>
      <c r="R48" s="6"/>
      <c r="S48" s="6"/>
      <c r="T48" s="6"/>
      <c r="U48" s="6"/>
      <c r="X48" s="27"/>
      <c r="Y48" s="27"/>
      <c r="Z48" s="27"/>
      <c r="AA48" s="27"/>
      <c r="AB48" s="27"/>
      <c r="AC48" s="27"/>
      <c r="AD48" s="27"/>
      <c r="AE48" s="27"/>
      <c r="AF48" s="27"/>
      <c r="AG48" s="74"/>
      <c r="AH48" s="74"/>
      <c r="AI48" s="74"/>
      <c r="AJ48" s="74"/>
      <c r="AK48" s="74"/>
      <c r="AL48" s="74"/>
      <c r="AM48" s="74"/>
      <c r="AN48" s="74"/>
      <c r="AO48" s="74"/>
      <c r="AP48" s="74"/>
      <c r="AQ48" s="74"/>
      <c r="AR48" s="74"/>
      <c r="AS48" s="74"/>
      <c r="AT48" s="74"/>
      <c r="AU48" s="74"/>
      <c r="AV48" s="74"/>
      <c r="AW48" s="74"/>
      <c r="AX48" s="74"/>
      <c r="AY48" s="74"/>
      <c r="AZ48" s="74"/>
      <c r="BA48" s="74"/>
      <c r="BB48" s="74"/>
      <c r="BD48" s="70"/>
      <c r="BF48" s="75"/>
      <c r="BH48" s="70"/>
      <c r="BJ48" s="75"/>
      <c r="BK48" s="23"/>
    </row>
    <row r="49" spans="2:63" s="4" customFormat="1" ht="12.75" customHeight="1" x14ac:dyDescent="0.2">
      <c r="B49" s="61"/>
      <c r="C49" s="6"/>
      <c r="D49" s="4" t="s">
        <v>272</v>
      </c>
      <c r="E49"/>
      <c r="F49"/>
      <c r="G49"/>
      <c r="H49"/>
      <c r="I49"/>
      <c r="J49"/>
      <c r="K49"/>
      <c r="L49"/>
      <c r="M49"/>
      <c r="N49"/>
      <c r="O49"/>
      <c r="P49"/>
      <c r="Q49"/>
      <c r="R49"/>
      <c r="S49"/>
      <c r="T49"/>
      <c r="U49"/>
      <c r="V49"/>
      <c r="W49"/>
      <c r="X49" s="27"/>
      <c r="Y49" s="27"/>
      <c r="Z49" s="27"/>
      <c r="AA49" s="27"/>
      <c r="AB49" s="99"/>
      <c r="AC49" s="352" t="s">
        <v>24</v>
      </c>
      <c r="AD49" s="376"/>
      <c r="AE49" s="376"/>
      <c r="AF49" s="352" t="s">
        <v>273</v>
      </c>
      <c r="AG49" s="376"/>
      <c r="AH49" s="376"/>
      <c r="AI49" s="376"/>
      <c r="AJ49" s="376"/>
      <c r="AK49" s="376"/>
      <c r="AL49" s="74"/>
      <c r="AM49" s="74"/>
      <c r="AN49" s="74"/>
      <c r="AO49" s="74"/>
      <c r="AP49" s="74"/>
      <c r="AQ49" s="74"/>
      <c r="AR49" s="74"/>
      <c r="AS49" s="74"/>
      <c r="AT49" s="74"/>
      <c r="AU49" s="74"/>
      <c r="AV49" s="74"/>
      <c r="AW49" s="74"/>
      <c r="AX49" s="74"/>
      <c r="AY49" s="74"/>
      <c r="AZ49" s="74"/>
      <c r="BA49" s="74"/>
      <c r="BB49" s="74"/>
      <c r="BD49" s="70"/>
      <c r="BF49" s="75"/>
      <c r="BH49" s="70"/>
      <c r="BJ49" s="75"/>
      <c r="BK49" s="23"/>
    </row>
    <row r="50" spans="2:63" s="4" customFormat="1" ht="12.75" customHeight="1" x14ac:dyDescent="0.2">
      <c r="B50" s="61"/>
      <c r="C50" s="6"/>
      <c r="D50" s="241" t="s">
        <v>274</v>
      </c>
      <c r="E50" s="242"/>
      <c r="F50" s="242"/>
      <c r="G50" s="242"/>
      <c r="H50" s="242"/>
      <c r="I50" s="242"/>
      <c r="J50" s="242"/>
      <c r="K50" s="242"/>
      <c r="L50" s="242"/>
      <c r="M50" s="242"/>
      <c r="N50" s="242"/>
      <c r="O50" s="242"/>
      <c r="P50" s="242"/>
      <c r="Q50" s="242"/>
      <c r="R50" s="242"/>
      <c r="S50" s="242"/>
      <c r="T50" s="242"/>
      <c r="U50" s="242"/>
      <c r="V50" s="242"/>
      <c r="W50" s="242"/>
      <c r="X50" s="242"/>
      <c r="Y50" s="242"/>
      <c r="Z50" s="242"/>
      <c r="AA50"/>
      <c r="AB50" s="27"/>
      <c r="AC50" s="338"/>
      <c r="AD50" s="338"/>
      <c r="AE50" s="338"/>
      <c r="AF50" s="338"/>
      <c r="AG50" s="338"/>
      <c r="AH50" s="338"/>
      <c r="AI50" s="338"/>
      <c r="AJ50" s="338"/>
      <c r="AK50" s="338"/>
      <c r="AL50" s="74"/>
      <c r="AM50" s="74"/>
      <c r="AN50" s="74"/>
      <c r="AO50" s="74"/>
      <c r="AP50" s="74"/>
      <c r="AQ50" s="74"/>
      <c r="AR50" s="74"/>
      <c r="AS50" s="74"/>
      <c r="AT50" s="74"/>
      <c r="AU50" s="74"/>
      <c r="AV50" s="74"/>
      <c r="AW50" s="74"/>
      <c r="AX50" s="74"/>
      <c r="AY50" s="74"/>
      <c r="AZ50" s="74"/>
      <c r="BA50" s="74"/>
      <c r="BB50" s="74"/>
      <c r="BD50" s="70"/>
      <c r="BF50" s="75"/>
      <c r="BH50" s="70"/>
      <c r="BJ50" s="75"/>
      <c r="BK50" s="23"/>
    </row>
    <row r="51" spans="2:63" s="4" customFormat="1" ht="12.75" customHeight="1" x14ac:dyDescent="0.2">
      <c r="B51" s="61"/>
      <c r="C51" s="6"/>
      <c r="D51" s="241" t="s">
        <v>275</v>
      </c>
      <c r="E51" s="242"/>
      <c r="F51" s="242"/>
      <c r="G51" s="242"/>
      <c r="H51" s="242"/>
      <c r="I51" s="242"/>
      <c r="J51" s="242"/>
      <c r="K51" s="242"/>
      <c r="L51" s="242"/>
      <c r="M51" s="242"/>
      <c r="N51" s="242"/>
      <c r="O51" s="242"/>
      <c r="P51" s="242"/>
      <c r="Q51" s="242"/>
      <c r="R51" s="242"/>
      <c r="S51" s="242"/>
      <c r="T51" s="242"/>
      <c r="U51" s="242"/>
      <c r="V51" s="242"/>
      <c r="W51" s="242"/>
      <c r="X51" s="242"/>
      <c r="Y51" s="242"/>
      <c r="Z51" s="242"/>
      <c r="AA51"/>
      <c r="AB51" s="27"/>
      <c r="AC51" s="338"/>
      <c r="AD51" s="338"/>
      <c r="AE51" s="338"/>
      <c r="AF51" s="338"/>
      <c r="AG51" s="338"/>
      <c r="AH51" s="338"/>
      <c r="AI51" s="338"/>
      <c r="AJ51" s="338"/>
      <c r="AK51" s="338"/>
      <c r="AL51" s="74"/>
      <c r="AM51" s="74"/>
      <c r="AN51" s="74"/>
      <c r="AO51" s="74"/>
      <c r="AP51" s="74"/>
      <c r="AQ51" s="74"/>
      <c r="AR51" s="74"/>
      <c r="AS51" s="74"/>
      <c r="AT51" s="74"/>
      <c r="AU51" s="74"/>
      <c r="AV51" s="74"/>
      <c r="AW51" s="74"/>
      <c r="AX51" s="74"/>
      <c r="AY51" s="74"/>
      <c r="AZ51" s="74"/>
      <c r="BA51" s="74"/>
      <c r="BB51" s="74"/>
      <c r="BD51" s="70"/>
      <c r="BF51" s="75"/>
      <c r="BH51" s="70"/>
      <c r="BJ51" s="75"/>
      <c r="BK51" s="23"/>
    </row>
    <row r="52" spans="2:63" s="4" customFormat="1" ht="12.75" customHeight="1" x14ac:dyDescent="0.2">
      <c r="B52" s="61"/>
      <c r="C52" s="6"/>
      <c r="D52" s="241" t="s">
        <v>270</v>
      </c>
      <c r="E52" s="242"/>
      <c r="F52" s="242"/>
      <c r="G52" s="242"/>
      <c r="H52" s="242"/>
      <c r="I52" s="242"/>
      <c r="J52" s="242"/>
      <c r="K52" s="242"/>
      <c r="L52" s="242"/>
      <c r="M52" s="242"/>
      <c r="N52" s="242"/>
      <c r="O52" s="242"/>
      <c r="P52" s="242"/>
      <c r="Q52" s="242"/>
      <c r="R52" s="242"/>
      <c r="S52" s="242"/>
      <c r="T52" s="242"/>
      <c r="U52" s="242"/>
      <c r="V52" s="242"/>
      <c r="W52" s="242"/>
      <c r="X52" s="242"/>
      <c r="Y52" s="242"/>
      <c r="Z52" s="242"/>
      <c r="AA52"/>
      <c r="AB52" s="27"/>
      <c r="AC52" s="338"/>
      <c r="AD52" s="338"/>
      <c r="AE52" s="338"/>
      <c r="AF52" s="338"/>
      <c r="AG52" s="338"/>
      <c r="AH52" s="338"/>
      <c r="AI52" s="338"/>
      <c r="AJ52" s="338"/>
      <c r="AK52" s="338"/>
      <c r="AL52" s="74"/>
      <c r="AM52" s="74"/>
      <c r="AN52" s="74"/>
      <c r="AO52" s="74"/>
      <c r="AP52" s="74"/>
      <c r="AQ52" s="74"/>
      <c r="AR52" s="74"/>
      <c r="AS52" s="74"/>
      <c r="AT52" s="74"/>
      <c r="AU52" s="74"/>
      <c r="AV52" s="74"/>
      <c r="AW52" s="74"/>
      <c r="AX52" s="74"/>
      <c r="AY52" s="74"/>
      <c r="AZ52" s="74"/>
      <c r="BA52" s="74"/>
      <c r="BB52" s="74"/>
      <c r="BD52" s="70"/>
      <c r="BF52" s="75"/>
      <c r="BH52" s="70"/>
      <c r="BJ52" s="75"/>
      <c r="BK52" s="23"/>
    </row>
    <row r="53" spans="2:63" s="4" customFormat="1" ht="12.75" customHeight="1" x14ac:dyDescent="0.2">
      <c r="B53" s="61"/>
      <c r="C53" s="6"/>
      <c r="D53" s="241" t="s">
        <v>276</v>
      </c>
      <c r="E53" s="242"/>
      <c r="F53" s="242"/>
      <c r="G53" s="242"/>
      <c r="H53" s="242"/>
      <c r="I53" s="242"/>
      <c r="J53" s="242"/>
      <c r="K53" s="242"/>
      <c r="L53" s="242"/>
      <c r="M53" s="242"/>
      <c r="N53" s="242"/>
      <c r="O53" s="242"/>
      <c r="P53" s="242"/>
      <c r="Q53" s="242"/>
      <c r="R53" s="242"/>
      <c r="S53" s="242"/>
      <c r="T53" s="242"/>
      <c r="U53" s="242"/>
      <c r="V53" s="242"/>
      <c r="W53" s="242"/>
      <c r="X53" s="242"/>
      <c r="Y53" s="242"/>
      <c r="Z53" s="242"/>
      <c r="AA53"/>
      <c r="AB53" s="27"/>
      <c r="AC53" s="338"/>
      <c r="AD53" s="338"/>
      <c r="AE53" s="338"/>
      <c r="AF53" s="338"/>
      <c r="AG53" s="338"/>
      <c r="AH53" s="338"/>
      <c r="AI53" s="338"/>
      <c r="AJ53" s="338"/>
      <c r="AK53" s="338"/>
      <c r="AL53" s="74"/>
      <c r="AM53" s="74"/>
      <c r="AN53" s="74"/>
      <c r="AO53" s="74"/>
      <c r="AP53" s="74"/>
      <c r="AQ53" s="74"/>
      <c r="AR53" s="74"/>
      <c r="AS53" s="74"/>
      <c r="AT53" s="74"/>
      <c r="AU53" s="74"/>
      <c r="AV53" s="74"/>
      <c r="AW53" s="74"/>
      <c r="AX53" s="74"/>
      <c r="AY53" s="74"/>
      <c r="AZ53" s="74"/>
      <c r="BA53" s="74"/>
      <c r="BB53" s="74"/>
      <c r="BD53" s="70"/>
      <c r="BF53" s="75"/>
      <c r="BH53" s="70"/>
      <c r="BJ53" s="75"/>
      <c r="BK53" s="23"/>
    </row>
    <row r="54" spans="2:63" s="4" customFormat="1" ht="12.75" customHeight="1" x14ac:dyDescent="0.2">
      <c r="B54" s="61"/>
      <c r="C54" s="6"/>
      <c r="D54" s="241" t="s">
        <v>277</v>
      </c>
      <c r="E54" s="242"/>
      <c r="F54" s="242"/>
      <c r="G54" s="242"/>
      <c r="H54" s="242"/>
      <c r="I54" s="242"/>
      <c r="J54" s="242"/>
      <c r="K54" s="242"/>
      <c r="L54" s="242"/>
      <c r="M54" s="242"/>
      <c r="N54" s="242"/>
      <c r="O54" s="242"/>
      <c r="P54" s="242"/>
      <c r="Q54" s="242"/>
      <c r="R54" s="242"/>
      <c r="S54" s="242"/>
      <c r="T54" s="242"/>
      <c r="U54" s="242"/>
      <c r="V54" s="242"/>
      <c r="W54" s="242"/>
      <c r="X54" s="242"/>
      <c r="Y54" s="242"/>
      <c r="Z54" s="242"/>
      <c r="AA54"/>
      <c r="AB54" s="27"/>
      <c r="AC54" s="338"/>
      <c r="AD54" s="338"/>
      <c r="AE54" s="338"/>
      <c r="AF54" s="338"/>
      <c r="AG54" s="338"/>
      <c r="AH54" s="338"/>
      <c r="AI54" s="338"/>
      <c r="AJ54" s="338"/>
      <c r="AK54" s="338"/>
      <c r="AL54" s="74"/>
      <c r="AM54" s="74"/>
      <c r="AN54" s="74"/>
      <c r="AO54" s="74"/>
      <c r="AP54" s="74"/>
      <c r="AQ54" s="74"/>
      <c r="AR54" s="74"/>
      <c r="AS54" s="74"/>
      <c r="AT54" s="74"/>
      <c r="AU54" s="74"/>
      <c r="AV54" s="74"/>
      <c r="AW54" s="74"/>
      <c r="AX54" s="74"/>
      <c r="AY54" s="74"/>
      <c r="AZ54" s="74"/>
      <c r="BA54" s="74"/>
      <c r="BB54" s="74"/>
      <c r="BD54" s="70"/>
      <c r="BF54" s="75"/>
      <c r="BH54" s="70"/>
      <c r="BJ54" s="75"/>
      <c r="BK54" s="23"/>
    </row>
    <row r="55" spans="2:63" s="4" customFormat="1" ht="12.75" customHeight="1" x14ac:dyDescent="0.2">
      <c r="B55" s="61"/>
      <c r="C55" s="6"/>
      <c r="E55" s="6"/>
      <c r="F55" s="6"/>
      <c r="G55" s="6"/>
      <c r="H55" s="6"/>
      <c r="I55" s="6"/>
      <c r="J55" s="6"/>
      <c r="K55" s="6"/>
      <c r="L55" s="6"/>
      <c r="M55" s="6"/>
      <c r="N55" s="6"/>
      <c r="O55" s="6"/>
      <c r="P55" s="6"/>
      <c r="Q55" s="6"/>
      <c r="R55" s="6"/>
      <c r="S55" s="6"/>
      <c r="T55" s="6" t="s">
        <v>322</v>
      </c>
      <c r="U55" s="6"/>
      <c r="V55" s="241" t="s">
        <v>197</v>
      </c>
      <c r="W55" s="242"/>
      <c r="X55" s="242"/>
      <c r="Y55" s="242"/>
      <c r="Z55" s="242"/>
      <c r="AA55" s="242"/>
      <c r="AB55" s="27"/>
      <c r="AC55" s="424">
        <f>SUM(AC50:AE54)</f>
        <v>0</v>
      </c>
      <c r="AD55" s="424"/>
      <c r="AE55" s="424"/>
      <c r="AF55" s="424">
        <f>SUM(AF50:AK54)</f>
        <v>0</v>
      </c>
      <c r="AG55" s="424"/>
      <c r="AH55" s="424"/>
      <c r="AI55" s="424"/>
      <c r="AJ55" s="424"/>
      <c r="AK55" s="424"/>
      <c r="AL55" s="74"/>
      <c r="AM55" s="74"/>
      <c r="AN55" s="74"/>
      <c r="AO55" s="74"/>
      <c r="AP55" s="74"/>
      <c r="AQ55" s="74"/>
      <c r="AR55" s="74"/>
      <c r="AS55" s="74"/>
      <c r="AT55" s="74"/>
      <c r="AU55" s="74"/>
      <c r="AV55" s="74"/>
      <c r="AW55" s="74"/>
      <c r="AX55" s="74"/>
      <c r="AY55" s="74"/>
      <c r="AZ55" s="74"/>
      <c r="BA55" s="74"/>
      <c r="BB55" s="74"/>
      <c r="BD55" s="70"/>
      <c r="BF55" s="75"/>
      <c r="BH55" s="70"/>
      <c r="BJ55" s="75"/>
      <c r="BK55" s="23"/>
    </row>
    <row r="56" spans="2:63" s="4" customFormat="1" ht="5.25" customHeight="1" x14ac:dyDescent="0.2">
      <c r="B56" s="61"/>
      <c r="E56" s="6"/>
      <c r="F56" s="6"/>
      <c r="G56" s="6"/>
      <c r="H56" s="6"/>
      <c r="I56" s="6"/>
      <c r="J56" s="6"/>
      <c r="K56" s="6"/>
      <c r="L56" s="6"/>
      <c r="M56" s="6"/>
      <c r="N56" s="6"/>
      <c r="O56" s="6"/>
      <c r="P56" s="6"/>
      <c r="Q56" s="6"/>
      <c r="R56" s="6"/>
      <c r="S56" s="6"/>
      <c r="T56" s="6"/>
      <c r="U56" s="6"/>
      <c r="V56" s="27"/>
      <c r="AD56" s="17"/>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E56" s="349"/>
      <c r="BF56" s="349"/>
      <c r="BG56" s="349"/>
      <c r="BH56" s="349"/>
      <c r="BK56" s="23"/>
    </row>
    <row r="57" spans="2:63" s="4" customFormat="1" ht="15.75" customHeight="1" x14ac:dyDescent="0.2">
      <c r="B57" s="51"/>
      <c r="C57" s="4" t="s">
        <v>16</v>
      </c>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3"/>
    </row>
    <row r="58" spans="2:63" s="4" customFormat="1" ht="6.75" customHeight="1" x14ac:dyDescent="0.2">
      <c r="B58" s="61"/>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23"/>
    </row>
    <row r="59" spans="2:63" s="4" customFormat="1" ht="6" customHeight="1" x14ac:dyDescent="0.2">
      <c r="B59" s="61"/>
      <c r="C59" s="25"/>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F59" s="6"/>
      <c r="BK59" s="23"/>
    </row>
    <row r="60" spans="2:63" s="4" customFormat="1" ht="12" customHeight="1" x14ac:dyDescent="0.2">
      <c r="B60" s="61"/>
      <c r="C60" s="6" t="s">
        <v>38</v>
      </c>
      <c r="D60" s="6"/>
      <c r="E60" s="6"/>
      <c r="F60" s="6"/>
      <c r="G60" s="6"/>
      <c r="H60" s="6"/>
      <c r="I60" s="6"/>
      <c r="J60" s="6"/>
      <c r="K60" s="6"/>
      <c r="L60" s="6"/>
      <c r="M60" s="6"/>
      <c r="N60" s="6"/>
      <c r="O60" s="6"/>
      <c r="P60" s="6"/>
      <c r="Q60" s="6"/>
      <c r="R60" s="6"/>
      <c r="S60" s="6"/>
      <c r="T60" s="6"/>
      <c r="U60" s="15"/>
      <c r="V60" s="18"/>
      <c r="AD60" s="17"/>
      <c r="AS60" s="241"/>
      <c r="AT60" s="242"/>
      <c r="AU60" s="242"/>
      <c r="AV60" s="242"/>
      <c r="AW60" s="242"/>
      <c r="AX60" s="242"/>
      <c r="AY60" s="242"/>
      <c r="AZ60" s="242"/>
      <c r="BA60" s="242"/>
      <c r="BB60" s="242"/>
      <c r="BK60" s="23"/>
    </row>
    <row r="61" spans="2:63" s="6" customFormat="1" ht="12.75" customHeight="1" x14ac:dyDescent="0.2">
      <c r="B61" s="32"/>
      <c r="C61" s="4" t="s">
        <v>451</v>
      </c>
      <c r="AE61" s="4"/>
      <c r="AF61" s="4"/>
      <c r="AG61" s="4"/>
      <c r="AH61" s="4"/>
      <c r="AI61" s="4"/>
      <c r="AJ61" s="4"/>
      <c r="AK61" s="4"/>
      <c r="AL61" s="4"/>
      <c r="AM61" s="4"/>
      <c r="AN61" s="4"/>
      <c r="AO61" s="4"/>
      <c r="AP61" s="7"/>
      <c r="AQ61" s="4"/>
      <c r="AS61" s="347" t="s">
        <v>83</v>
      </c>
      <c r="AT61" s="348"/>
      <c r="AU61" s="348"/>
      <c r="AV61" s="348"/>
      <c r="AW61" s="348"/>
      <c r="AX61" s="348"/>
      <c r="AY61" s="348"/>
      <c r="AZ61" s="348"/>
      <c r="BA61" s="348"/>
      <c r="BB61" s="348"/>
      <c r="BD61" s="4"/>
      <c r="BK61" s="28"/>
    </row>
    <row r="62" spans="2:63" s="4" customFormat="1" x14ac:dyDescent="0.2">
      <c r="B62" s="51"/>
      <c r="C62" s="6" t="s">
        <v>452</v>
      </c>
      <c r="T62" s="18"/>
      <c r="U62" s="18"/>
      <c r="AE62" s="6"/>
      <c r="AF62" s="6"/>
      <c r="AG62" s="6"/>
      <c r="AH62" s="6"/>
      <c r="AI62" s="6"/>
      <c r="AJ62" s="6"/>
      <c r="AK62" s="6"/>
      <c r="AL62" s="6"/>
      <c r="AM62" s="6"/>
      <c r="AN62" s="6"/>
      <c r="AP62" s="7"/>
      <c r="AS62" s="347" t="s">
        <v>83</v>
      </c>
      <c r="AT62" s="348"/>
      <c r="AU62" s="348"/>
      <c r="AV62" s="348"/>
      <c r="AW62" s="348"/>
      <c r="AX62" s="348"/>
      <c r="AY62" s="348"/>
      <c r="AZ62" s="348"/>
      <c r="BA62" s="348"/>
      <c r="BB62" s="348"/>
      <c r="BC62" s="6"/>
      <c r="BK62" s="23"/>
    </row>
    <row r="63" spans="2:63" s="4" customFormat="1" x14ac:dyDescent="0.2">
      <c r="B63" s="61"/>
      <c r="C63" s="6" t="s">
        <v>453</v>
      </c>
      <c r="D63" s="6"/>
      <c r="E63" s="6"/>
      <c r="F63" s="6"/>
      <c r="G63" s="6"/>
      <c r="H63" s="6"/>
      <c r="I63" s="6"/>
      <c r="J63" s="6"/>
      <c r="K63" s="6"/>
      <c r="L63" s="6"/>
      <c r="M63" s="6"/>
      <c r="N63" s="6"/>
      <c r="O63" s="6"/>
      <c r="P63" s="6"/>
      <c r="Q63" s="6"/>
      <c r="R63" s="6"/>
      <c r="S63" s="6"/>
      <c r="T63" s="6"/>
      <c r="U63" s="6"/>
      <c r="V63" s="18"/>
      <c r="AD63" s="17"/>
      <c r="AF63" s="6"/>
      <c r="AG63" s="6"/>
      <c r="AH63" s="6"/>
      <c r="AI63" s="6"/>
      <c r="AJ63" s="6"/>
      <c r="AK63" s="6"/>
      <c r="AL63" s="6"/>
      <c r="AM63" s="6"/>
      <c r="AN63" s="6"/>
      <c r="AP63" s="7"/>
      <c r="AS63" s="347" t="s">
        <v>83</v>
      </c>
      <c r="AT63" s="348"/>
      <c r="AU63" s="348"/>
      <c r="AV63" s="348"/>
      <c r="AW63" s="348"/>
      <c r="AX63" s="348"/>
      <c r="AY63" s="348"/>
      <c r="AZ63" s="348"/>
      <c r="BA63" s="348"/>
      <c r="BB63" s="348"/>
      <c r="BK63" s="23"/>
    </row>
    <row r="64" spans="2:63" s="4" customFormat="1" x14ac:dyDescent="0.2">
      <c r="B64" s="51"/>
      <c r="C64" s="6" t="s">
        <v>454</v>
      </c>
      <c r="E64" s="53"/>
      <c r="F64" s="53"/>
      <c r="T64" s="18"/>
      <c r="U64" s="18"/>
      <c r="AE64" s="6"/>
      <c r="AF64" s="6"/>
      <c r="AG64" s="6"/>
      <c r="AH64" s="6"/>
      <c r="AI64" s="6"/>
      <c r="AJ64" s="6"/>
      <c r="AK64" s="6"/>
      <c r="AL64" s="6"/>
      <c r="AM64" s="6"/>
      <c r="AN64" s="6"/>
      <c r="AP64" s="7"/>
      <c r="AS64" s="347" t="s">
        <v>83</v>
      </c>
      <c r="AT64" s="348"/>
      <c r="AU64" s="348"/>
      <c r="AV64" s="348"/>
      <c r="AW64" s="348"/>
      <c r="AX64" s="348"/>
      <c r="AY64" s="348"/>
      <c r="AZ64" s="348"/>
      <c r="BA64" s="348"/>
      <c r="BB64" s="348"/>
      <c r="BC64" s="6"/>
      <c r="BK64" s="23"/>
    </row>
    <row r="65" spans="2:64" s="4" customFormat="1" x14ac:dyDescent="0.2">
      <c r="B65" s="51"/>
      <c r="C65" s="6" t="s">
        <v>455</v>
      </c>
      <c r="T65" s="18"/>
      <c r="U65" s="18"/>
      <c r="AE65" s="6"/>
      <c r="AF65" s="6"/>
      <c r="AG65" s="6"/>
      <c r="AH65" s="6"/>
      <c r="AI65" s="6"/>
      <c r="AJ65" s="6"/>
      <c r="AK65" s="6"/>
      <c r="AL65" s="6"/>
      <c r="AM65" s="6"/>
      <c r="AN65" s="6"/>
      <c r="AS65" s="347" t="s">
        <v>83</v>
      </c>
      <c r="AT65" s="348"/>
      <c r="AU65" s="348"/>
      <c r="AV65" s="348"/>
      <c r="AW65" s="348"/>
      <c r="AX65" s="348"/>
      <c r="AY65" s="348"/>
      <c r="AZ65" s="348"/>
      <c r="BA65" s="348"/>
      <c r="BB65" s="348"/>
      <c r="BK65" s="23"/>
    </row>
    <row r="66" spans="2:64" s="4" customFormat="1" x14ac:dyDescent="0.2">
      <c r="B66" s="61"/>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BD66" s="6"/>
      <c r="BF66" s="6"/>
      <c r="BK66" s="23"/>
    </row>
    <row r="67" spans="2:64" s="4" customFormat="1" ht="9.75" customHeight="1" thickBot="1" x14ac:dyDescent="0.25">
      <c r="B67" s="83"/>
      <c r="C67" s="44"/>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33"/>
      <c r="AQ67" s="44"/>
      <c r="AR67" s="42"/>
      <c r="AS67" s="33"/>
      <c r="AT67" s="44"/>
      <c r="AU67" s="44"/>
      <c r="AV67" s="44"/>
      <c r="AW67" s="33"/>
      <c r="AX67" s="44"/>
      <c r="AY67" s="42"/>
      <c r="AZ67" s="42"/>
      <c r="BA67" s="42"/>
      <c r="BB67" s="42"/>
      <c r="BC67" s="42"/>
      <c r="BD67" s="42"/>
      <c r="BE67" s="44"/>
      <c r="BF67" s="42"/>
      <c r="BG67" s="44"/>
      <c r="BH67" s="44"/>
      <c r="BI67" s="44"/>
      <c r="BJ67" s="44"/>
      <c r="BK67" s="68"/>
    </row>
    <row r="68" spans="2:64" s="24" customFormat="1" ht="15.75" customHeight="1" thickBot="1" x14ac:dyDescent="0.3">
      <c r="B68" s="373" t="s">
        <v>45</v>
      </c>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4"/>
      <c r="AW68" s="374"/>
      <c r="AX68" s="374"/>
      <c r="AY68" s="374"/>
      <c r="AZ68" s="374"/>
      <c r="BA68" s="374"/>
      <c r="BB68" s="374"/>
      <c r="BC68" s="374"/>
      <c r="BD68" s="374"/>
      <c r="BE68" s="374"/>
      <c r="BF68" s="374"/>
      <c r="BG68" s="374"/>
      <c r="BH68" s="374"/>
      <c r="BI68" s="374"/>
      <c r="BJ68" s="374"/>
      <c r="BK68" s="375"/>
    </row>
    <row r="69" spans="2:64" s="4" customFormat="1" ht="16.149999999999999" customHeight="1" x14ac:dyDescent="0.2">
      <c r="B69" s="20"/>
      <c r="C69" s="9"/>
      <c r="D69" s="9"/>
      <c r="E69" s="9"/>
      <c r="F69" s="9"/>
      <c r="G69" s="9"/>
      <c r="H69" s="9"/>
      <c r="I69" s="9"/>
      <c r="J69" s="9"/>
      <c r="K69" s="9"/>
      <c r="L69" s="9"/>
      <c r="M69" s="9"/>
      <c r="N69" s="9"/>
      <c r="O69" s="9"/>
      <c r="P69" s="9"/>
      <c r="Q69" s="9"/>
      <c r="R69" s="9"/>
      <c r="S69" s="9"/>
      <c r="T69" s="9"/>
      <c r="U69" s="9"/>
      <c r="W69" s="7" t="s">
        <v>87</v>
      </c>
      <c r="X69" s="9"/>
      <c r="Y69" s="9"/>
      <c r="Z69" s="9"/>
      <c r="AA69" s="9"/>
      <c r="AB69" s="9"/>
      <c r="AC69" s="9"/>
      <c r="AD69" s="9"/>
      <c r="AE69" s="250" t="s">
        <v>323</v>
      </c>
      <c r="AF69" s="257"/>
      <c r="AG69" s="257"/>
      <c r="AH69" s="257"/>
      <c r="AI69" s="9"/>
      <c r="AJ69" s="7" t="s">
        <v>321</v>
      </c>
      <c r="AK69" s="9"/>
      <c r="AL69" s="9"/>
      <c r="AM69" s="9"/>
      <c r="AN69" s="157"/>
      <c r="AO69" s="249" t="s">
        <v>324</v>
      </c>
      <c r="AP69" s="250"/>
      <c r="AQ69" s="250"/>
      <c r="AR69" s="250"/>
      <c r="AS69" s="250"/>
      <c r="AT69" s="158"/>
      <c r="AU69" s="429" t="s">
        <v>325</v>
      </c>
      <c r="AV69" s="430"/>
      <c r="AW69" s="430"/>
      <c r="AX69" s="430"/>
      <c r="AY69" s="430"/>
      <c r="AZ69" s="430"/>
      <c r="BA69" s="9"/>
      <c r="BB69" s="9"/>
      <c r="BC69" s="9"/>
      <c r="BD69" s="9"/>
      <c r="BE69" s="9"/>
      <c r="BF69" s="427" t="s">
        <v>320</v>
      </c>
      <c r="BG69" s="428"/>
      <c r="BH69" s="428"/>
      <c r="BI69" s="428"/>
      <c r="BJ69" s="428"/>
      <c r="BL69" s="16"/>
    </row>
    <row r="70" spans="2:64" s="4" customFormat="1" ht="16.149999999999999" customHeight="1" thickBot="1" x14ac:dyDescent="0.25">
      <c r="B70" s="16"/>
      <c r="C70" s="6" t="s">
        <v>11</v>
      </c>
      <c r="D70" s="6"/>
      <c r="E70" s="6"/>
      <c r="F70" s="6"/>
      <c r="G70" s="6"/>
      <c r="H70" s="6"/>
      <c r="I70" s="6"/>
      <c r="K70" s="268"/>
      <c r="L70" s="269"/>
      <c r="M70" s="269"/>
      <c r="N70" s="269"/>
      <c r="O70" s="269"/>
      <c r="P70" s="269"/>
      <c r="Q70" s="269"/>
      <c r="R70" s="269"/>
      <c r="S70" s="269"/>
      <c r="T70" s="269"/>
      <c r="U70" s="269"/>
      <c r="V70" s="155"/>
      <c r="W70" s="258"/>
      <c r="X70" s="259"/>
      <c r="Y70" s="155"/>
      <c r="Z70" s="6" t="s">
        <v>12</v>
      </c>
      <c r="AB70" s="12"/>
      <c r="AC70" s="12"/>
      <c r="AD70" s="12"/>
      <c r="AE70" s="260">
        <f>DATE(YEAR(P12)-1, MONTH(P12), DAY(P12))</f>
        <v>44440</v>
      </c>
      <c r="AF70" s="311"/>
      <c r="AG70" s="311"/>
      <c r="AH70" s="311"/>
      <c r="AI70" s="4" t="s">
        <v>32</v>
      </c>
      <c r="AJ70" s="260">
        <f>P12</f>
        <v>44805</v>
      </c>
      <c r="AK70" s="261"/>
      <c r="AL70" s="261"/>
      <c r="AM70" s="261"/>
      <c r="AN70" s="156"/>
      <c r="AO70" s="251"/>
      <c r="AP70" s="252"/>
      <c r="AQ70" s="252"/>
      <c r="AR70" s="252"/>
      <c r="AS70" s="253"/>
      <c r="AT70" s="157"/>
      <c r="AU70" s="301"/>
      <c r="AV70" s="302"/>
      <c r="AW70" s="302"/>
      <c r="AX70" s="302"/>
      <c r="AY70" s="303"/>
      <c r="AZ70" s="303"/>
      <c r="BA70"/>
      <c r="BB70"/>
      <c r="BC70" s="98"/>
      <c r="BD70"/>
      <c r="BE70"/>
      <c r="BF70" s="335"/>
      <c r="BG70" s="336"/>
      <c r="BH70" s="336"/>
      <c r="BI70" s="336"/>
      <c r="BJ70" s="336"/>
      <c r="BL70" s="16"/>
    </row>
    <row r="71" spans="2:64" s="4" customFormat="1" ht="16.149999999999999" customHeight="1" thickBot="1" x14ac:dyDescent="0.25">
      <c r="B71" s="16"/>
      <c r="C71" s="4" t="s">
        <v>13</v>
      </c>
      <c r="K71" s="270"/>
      <c r="L71" s="271"/>
      <c r="M71" s="271"/>
      <c r="N71" s="271"/>
      <c r="O71" s="271"/>
      <c r="P71" s="271"/>
      <c r="Q71" s="271"/>
      <c r="R71" s="271"/>
      <c r="S71" s="271"/>
      <c r="T71" s="271"/>
      <c r="U71" s="271"/>
      <c r="V71" s="155"/>
      <c r="W71" s="258"/>
      <c r="X71" s="259"/>
      <c r="Y71" s="155"/>
      <c r="Z71" s="6" t="s">
        <v>12</v>
      </c>
      <c r="AB71" s="12"/>
      <c r="AC71" s="12"/>
      <c r="AD71" s="12"/>
      <c r="AE71" s="260">
        <f>DATE(YEAR(P12)-2, MONTH(P12), DAY(P12))</f>
        <v>44075</v>
      </c>
      <c r="AF71" s="311"/>
      <c r="AG71" s="311"/>
      <c r="AH71" s="311"/>
      <c r="AI71" s="4" t="s">
        <v>32</v>
      </c>
      <c r="AJ71" s="260">
        <f>AE70</f>
        <v>44440</v>
      </c>
      <c r="AK71" s="261"/>
      <c r="AL71" s="261"/>
      <c r="AM71" s="261"/>
      <c r="AN71" s="156"/>
      <c r="AO71" s="254"/>
      <c r="AP71" s="255"/>
      <c r="AQ71" s="255"/>
      <c r="AR71" s="255"/>
      <c r="AS71" s="256"/>
      <c r="AT71" s="157"/>
      <c r="AU71" s="304"/>
      <c r="AV71" s="305"/>
      <c r="AW71" s="305"/>
      <c r="AX71" s="305"/>
      <c r="AY71" s="306"/>
      <c r="AZ71" s="306"/>
      <c r="BA71" s="6"/>
      <c r="BC71" s="98"/>
      <c r="BD71"/>
      <c r="BE71"/>
      <c r="BF71" s="335"/>
      <c r="BG71" s="336"/>
      <c r="BH71" s="336"/>
      <c r="BI71" s="336"/>
      <c r="BJ71" s="336"/>
      <c r="BL71" s="16"/>
    </row>
    <row r="72" spans="2:64" s="9" customFormat="1" ht="16.149999999999999" customHeight="1" thickBot="1" x14ac:dyDescent="0.25">
      <c r="B72" s="16"/>
      <c r="C72" s="4" t="s">
        <v>13</v>
      </c>
      <c r="D72" s="4"/>
      <c r="E72" s="4"/>
      <c r="F72" s="4"/>
      <c r="G72" s="4"/>
      <c r="H72" s="4"/>
      <c r="I72" s="4"/>
      <c r="K72" s="270"/>
      <c r="L72" s="271"/>
      <c r="M72" s="271"/>
      <c r="N72" s="271"/>
      <c r="O72" s="271"/>
      <c r="P72" s="271"/>
      <c r="Q72" s="271"/>
      <c r="R72" s="271"/>
      <c r="S72" s="271"/>
      <c r="T72" s="271"/>
      <c r="U72" s="271"/>
      <c r="V72" s="155"/>
      <c r="W72" s="258"/>
      <c r="X72" s="259"/>
      <c r="Y72" s="155"/>
      <c r="Z72" s="6" t="s">
        <v>12</v>
      </c>
      <c r="AB72" s="12"/>
      <c r="AC72" s="12"/>
      <c r="AD72" s="12"/>
      <c r="AE72" s="260">
        <f>DATE(YEAR(P12)-3, MONTH(P12), DAY(P12))</f>
        <v>43709</v>
      </c>
      <c r="AF72" s="311"/>
      <c r="AG72" s="311"/>
      <c r="AH72" s="311"/>
      <c r="AI72" s="9" t="s">
        <v>32</v>
      </c>
      <c r="AJ72" s="260">
        <f>AE71</f>
        <v>44075</v>
      </c>
      <c r="AK72" s="261"/>
      <c r="AL72" s="261"/>
      <c r="AM72" s="261"/>
      <c r="AN72" s="156"/>
      <c r="AO72" s="254"/>
      <c r="AP72" s="255"/>
      <c r="AQ72" s="255"/>
      <c r="AR72" s="255"/>
      <c r="AS72" s="255"/>
      <c r="AT72" s="158"/>
      <c r="AU72" s="304"/>
      <c r="AV72" s="305"/>
      <c r="AW72" s="305"/>
      <c r="AX72" s="305"/>
      <c r="AY72" s="306"/>
      <c r="AZ72" s="306"/>
      <c r="BA72" s="6"/>
      <c r="BB72" s="4"/>
      <c r="BC72" s="98"/>
      <c r="BD72"/>
      <c r="BE72"/>
      <c r="BF72" s="335"/>
      <c r="BG72" s="336"/>
      <c r="BH72" s="336"/>
      <c r="BI72" s="336"/>
      <c r="BJ72" s="336"/>
      <c r="BL72" s="20"/>
    </row>
    <row r="73" spans="2:64" s="4" customFormat="1" ht="16.149999999999999" customHeight="1" thickBot="1" x14ac:dyDescent="0.25">
      <c r="B73" s="16"/>
      <c r="C73" s="4" t="s">
        <v>13</v>
      </c>
      <c r="K73" s="270"/>
      <c r="L73" s="271"/>
      <c r="M73" s="271"/>
      <c r="N73" s="271"/>
      <c r="O73" s="271"/>
      <c r="P73" s="271"/>
      <c r="Q73" s="271"/>
      <c r="R73" s="271"/>
      <c r="S73" s="271"/>
      <c r="T73" s="271"/>
      <c r="U73" s="271"/>
      <c r="V73" s="155"/>
      <c r="W73" s="258"/>
      <c r="X73" s="259"/>
      <c r="Y73" s="155"/>
      <c r="Z73" s="6" t="s">
        <v>12</v>
      </c>
      <c r="AB73" s="12"/>
      <c r="AC73" s="12"/>
      <c r="AD73" s="12"/>
      <c r="AE73" s="260">
        <f>DATE(YEAR(P12)-4, MONTH(P12), DAY(P12))</f>
        <v>43344</v>
      </c>
      <c r="AF73" s="311"/>
      <c r="AG73" s="311"/>
      <c r="AH73" s="311"/>
      <c r="AI73" s="4" t="s">
        <v>32</v>
      </c>
      <c r="AJ73" s="260">
        <f>AE72</f>
        <v>43709</v>
      </c>
      <c r="AK73" s="261"/>
      <c r="AL73" s="261"/>
      <c r="AM73" s="261"/>
      <c r="AN73" s="156"/>
      <c r="AO73" s="254"/>
      <c r="AP73" s="255"/>
      <c r="AQ73" s="255"/>
      <c r="AR73" s="255"/>
      <c r="AS73" s="256"/>
      <c r="AT73" s="157"/>
      <c r="AU73" s="304"/>
      <c r="AV73" s="305"/>
      <c r="AW73" s="305"/>
      <c r="AX73" s="305"/>
      <c r="AY73" s="306"/>
      <c r="AZ73" s="306"/>
      <c r="BA73" s="6"/>
      <c r="BC73" s="98"/>
      <c r="BD73"/>
      <c r="BE73"/>
      <c r="BF73" s="335"/>
      <c r="BG73" s="336"/>
      <c r="BH73" s="336"/>
      <c r="BI73" s="336"/>
      <c r="BJ73" s="336"/>
      <c r="BL73" s="16"/>
    </row>
    <row r="74" spans="2:64" s="9" customFormat="1" ht="16.149999999999999" customHeight="1" thickBot="1" x14ac:dyDescent="0.25">
      <c r="B74" s="16"/>
      <c r="C74" s="4" t="s">
        <v>13</v>
      </c>
      <c r="D74" s="4"/>
      <c r="E74" s="4"/>
      <c r="F74" s="4"/>
      <c r="G74" s="4"/>
      <c r="H74" s="4"/>
      <c r="I74" s="4"/>
      <c r="K74" s="270"/>
      <c r="L74" s="271"/>
      <c r="M74" s="271"/>
      <c r="N74" s="271"/>
      <c r="O74" s="271"/>
      <c r="P74" s="271"/>
      <c r="Q74" s="271"/>
      <c r="R74" s="271"/>
      <c r="S74" s="271"/>
      <c r="T74" s="271"/>
      <c r="U74" s="271"/>
      <c r="V74" s="155"/>
      <c r="W74" s="258"/>
      <c r="X74" s="259"/>
      <c r="Y74" s="155"/>
      <c r="Z74" s="6" t="s">
        <v>12</v>
      </c>
      <c r="AB74" s="12"/>
      <c r="AC74" s="12"/>
      <c r="AD74" s="12"/>
      <c r="AE74" s="260">
        <f>DATE(YEAR(P12)-5, MONTH(P12), DAY(P12))</f>
        <v>42979</v>
      </c>
      <c r="AF74" s="311"/>
      <c r="AG74" s="311"/>
      <c r="AH74" s="311"/>
      <c r="AI74" s="9" t="s">
        <v>32</v>
      </c>
      <c r="AJ74" s="260">
        <f>AE73</f>
        <v>43344</v>
      </c>
      <c r="AK74" s="261"/>
      <c r="AL74" s="261"/>
      <c r="AM74" s="261"/>
      <c r="AN74" s="156"/>
      <c r="AO74" s="254"/>
      <c r="AP74" s="255"/>
      <c r="AQ74" s="255"/>
      <c r="AR74" s="255"/>
      <c r="AS74" s="255"/>
      <c r="AT74" s="158"/>
      <c r="AU74" s="304"/>
      <c r="AV74" s="305"/>
      <c r="AW74" s="305"/>
      <c r="AX74" s="305"/>
      <c r="AY74" s="306"/>
      <c r="AZ74" s="306"/>
      <c r="BA74" s="6"/>
      <c r="BB74" s="4"/>
      <c r="BC74" s="98"/>
      <c r="BD74"/>
      <c r="BE74"/>
      <c r="BF74" s="335"/>
      <c r="BG74" s="336"/>
      <c r="BH74" s="336"/>
      <c r="BI74" s="336"/>
      <c r="BJ74" s="336"/>
      <c r="BL74" s="20"/>
    </row>
    <row r="75" spans="2:64" s="9" customFormat="1" ht="8.25" customHeight="1" x14ac:dyDescent="0.2">
      <c r="B75" s="16"/>
      <c r="C75" s="4"/>
      <c r="D75" s="4"/>
      <c r="E75" s="4"/>
      <c r="F75" s="4"/>
      <c r="G75" s="4"/>
      <c r="H75" s="4"/>
      <c r="I75" s="4"/>
      <c r="L75" s="71"/>
      <c r="M75" s="71"/>
      <c r="N75" s="71"/>
      <c r="O75" s="71"/>
      <c r="P75" s="71"/>
      <c r="Q75" s="71"/>
      <c r="R75" s="71"/>
      <c r="S75" s="71"/>
      <c r="T75" s="71"/>
      <c r="U75" s="71"/>
      <c r="V75" s="71"/>
      <c r="W75" s="71"/>
      <c r="X75" s="71"/>
      <c r="Y75" s="71"/>
      <c r="Z75" s="71"/>
      <c r="AB75" s="6"/>
      <c r="AD75" s="62"/>
      <c r="AE75" s="62"/>
      <c r="AF75" s="62"/>
      <c r="AG75" s="62"/>
      <c r="AH75" s="62"/>
      <c r="AI75" s="62"/>
      <c r="AJ75" s="62"/>
      <c r="AK75" s="62"/>
      <c r="AL75" s="62"/>
      <c r="AM75" s="62"/>
      <c r="AN75" s="62"/>
      <c r="AO75" s="62"/>
      <c r="AP75" s="62"/>
      <c r="AQ75" s="62"/>
      <c r="AR75" s="62"/>
      <c r="AS75" s="62"/>
      <c r="AT75" s="62"/>
      <c r="AU75" s="62"/>
      <c r="AV75" s="62"/>
      <c r="AW75" s="4"/>
      <c r="AY75" s="4"/>
      <c r="AZ75" s="4"/>
      <c r="BA75" s="6"/>
      <c r="BB75" s="4"/>
      <c r="BC75" s="98"/>
      <c r="BD75" s="98"/>
      <c r="BE75" s="98"/>
      <c r="BF75" s="98"/>
      <c r="BG75" s="99"/>
      <c r="BH75" s="99"/>
      <c r="BI75" s="99"/>
      <c r="BJ75" s="99"/>
      <c r="BK75" s="21"/>
    </row>
    <row r="76" spans="2:64" s="9" customFormat="1" ht="16.149999999999999" customHeight="1" x14ac:dyDescent="0.2">
      <c r="B76" s="16"/>
      <c r="C76" s="4"/>
      <c r="D76" s="415" t="s">
        <v>88</v>
      </c>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347" t="s">
        <v>83</v>
      </c>
      <c r="AH76" s="348"/>
      <c r="AI76" s="348"/>
      <c r="AJ76" s="348"/>
      <c r="AK76" s="348"/>
      <c r="AL76" s="316"/>
      <c r="AM76" s="316"/>
      <c r="AN76" s="316"/>
      <c r="AO76" s="316"/>
      <c r="AP76" s="100"/>
      <c r="AQ76" s="100"/>
      <c r="AR76" s="100"/>
      <c r="AS76" s="100"/>
      <c r="AT76" s="100"/>
      <c r="AU76" s="62"/>
      <c r="AV76" s="62"/>
      <c r="AW76" s="4"/>
      <c r="AY76" s="4"/>
      <c r="AZ76" s="4"/>
      <c r="BA76" s="200" t="str">
        <f>IF(BF70="", "Please Enter Gross Sales", "")</f>
        <v>Please Enter Gross Sales</v>
      </c>
      <c r="BB76" s="4"/>
      <c r="BC76" s="98"/>
      <c r="BD76" s="98"/>
      <c r="BE76" s="98"/>
      <c r="BF76" s="98"/>
      <c r="BG76" s="99"/>
      <c r="BH76" s="99"/>
      <c r="BI76" s="99"/>
      <c r="BJ76" s="99"/>
      <c r="BK76" s="21"/>
    </row>
    <row r="77" spans="2:64" s="4" customFormat="1" ht="7.5" customHeight="1" x14ac:dyDescent="0.2">
      <c r="B77" s="30"/>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K77" s="23"/>
    </row>
    <row r="78" spans="2:64" s="4" customFormat="1" ht="12.75" customHeight="1" x14ac:dyDescent="0.2">
      <c r="B78" s="16"/>
      <c r="C78" s="22" t="s">
        <v>47</v>
      </c>
      <c r="D78" s="22"/>
      <c r="E78" s="22"/>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2"/>
      <c r="BA78" s="419" t="s">
        <v>83</v>
      </c>
      <c r="BB78" s="398"/>
      <c r="BC78" s="398"/>
      <c r="BD78" s="398"/>
      <c r="BE78" s="398"/>
      <c r="BF78" s="398"/>
      <c r="BG78" s="398"/>
      <c r="BH78" s="398"/>
      <c r="BI78" s="398"/>
      <c r="BJ78" s="398"/>
      <c r="BK78" s="23"/>
      <c r="BL78" s="82"/>
    </row>
    <row r="79" spans="2:64" s="4" customFormat="1" ht="12.75" customHeight="1" x14ac:dyDescent="0.2">
      <c r="B79" s="16"/>
      <c r="C79" s="9"/>
      <c r="D79" s="22" t="s">
        <v>48</v>
      </c>
      <c r="E79" s="22"/>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12"/>
      <c r="BA79" s="12"/>
      <c r="BB79" s="12"/>
      <c r="BC79" s="12"/>
      <c r="BD79" s="12"/>
      <c r="BE79" s="12"/>
      <c r="BK79" s="23"/>
    </row>
    <row r="80" spans="2:64" s="4" customFormat="1" ht="3" customHeight="1" x14ac:dyDescent="0.2">
      <c r="B80" s="16"/>
      <c r="C80" s="9"/>
      <c r="D80" s="22"/>
      <c r="E80" s="22"/>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2"/>
      <c r="BA80" s="12"/>
      <c r="BB80" s="12"/>
      <c r="BC80" s="7"/>
      <c r="BD80" s="7"/>
      <c r="BE80" s="7"/>
      <c r="BF80" s="7"/>
      <c r="BG80" s="7"/>
      <c r="BH80" s="7"/>
      <c r="BI80" s="7"/>
      <c r="BK80" s="23"/>
    </row>
    <row r="81" spans="2:63" s="4" customFormat="1" x14ac:dyDescent="0.2">
      <c r="B81" s="16"/>
      <c r="C81" s="9"/>
      <c r="D81" s="22" t="s">
        <v>60</v>
      </c>
      <c r="E81" s="22"/>
      <c r="F81" s="9"/>
      <c r="G81" s="9"/>
      <c r="H81" s="9"/>
      <c r="I81" s="9"/>
      <c r="J81" s="9"/>
      <c r="K81" s="9"/>
      <c r="L81" s="9"/>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c r="AU81" s="422"/>
      <c r="AV81" s="422"/>
      <c r="AW81" s="422"/>
      <c r="AX81" s="422"/>
      <c r="AY81" s="422"/>
      <c r="AZ81" s="422"/>
      <c r="BA81" s="12"/>
      <c r="BB81" s="12"/>
      <c r="BC81" s="7"/>
      <c r="BD81" s="7"/>
      <c r="BE81" s="54"/>
      <c r="BF81" s="7"/>
      <c r="BG81" s="7"/>
      <c r="BH81" s="7"/>
      <c r="BI81" s="7"/>
      <c r="BK81" s="23"/>
    </row>
    <row r="82" spans="2:63" s="4" customFormat="1" ht="18.75" customHeight="1" thickBot="1" x14ac:dyDescent="0.25">
      <c r="B82" s="61"/>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7"/>
      <c r="AR82" s="6"/>
      <c r="AS82" s="7"/>
      <c r="AW82" s="7"/>
      <c r="AY82" s="6"/>
      <c r="AZ82" s="6"/>
      <c r="BA82" s="6"/>
      <c r="BB82" s="6"/>
      <c r="BC82" s="6"/>
      <c r="BD82" s="6"/>
      <c r="BF82" s="6"/>
      <c r="BK82" s="23"/>
    </row>
    <row r="83" spans="2:63" s="29" customFormat="1" ht="18" x14ac:dyDescent="0.25">
      <c r="B83" s="377" t="s">
        <v>21</v>
      </c>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378"/>
      <c r="AL83" s="378"/>
      <c r="AM83" s="378"/>
      <c r="AN83" s="378"/>
      <c r="AO83" s="378"/>
      <c r="AP83" s="378"/>
      <c r="AQ83" s="378"/>
      <c r="AR83" s="378"/>
      <c r="AS83" s="378"/>
      <c r="AT83" s="378"/>
      <c r="AU83" s="378"/>
      <c r="AV83" s="378"/>
      <c r="AW83" s="378"/>
      <c r="AX83" s="378"/>
      <c r="AY83" s="378"/>
      <c r="AZ83" s="378"/>
      <c r="BA83" s="378"/>
      <c r="BB83" s="378"/>
      <c r="BC83" s="378"/>
      <c r="BD83" s="378"/>
      <c r="BE83" s="378"/>
      <c r="BF83" s="378"/>
      <c r="BG83" s="378"/>
      <c r="BH83" s="378"/>
      <c r="BI83" s="378"/>
      <c r="BJ83" s="378"/>
      <c r="BK83" s="379"/>
    </row>
    <row r="84" spans="2:63" s="29" customFormat="1" ht="1.5" customHeight="1" x14ac:dyDescent="0.25">
      <c r="B84" s="43"/>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1"/>
    </row>
    <row r="85" spans="2:63" s="4" customFormat="1" x14ac:dyDescent="0.2">
      <c r="B85" s="16"/>
      <c r="D85" s="72" t="s">
        <v>123</v>
      </c>
      <c r="J85" s="6"/>
      <c r="K85" s="92"/>
      <c r="T85" s="6"/>
      <c r="U85" s="92"/>
      <c r="X85" s="6"/>
      <c r="Z85" s="241" t="s">
        <v>131</v>
      </c>
      <c r="AA85" s="242"/>
      <c r="AB85" s="242"/>
      <c r="AC85" s="242"/>
      <c r="AD85" s="242"/>
      <c r="AE85" s="242"/>
      <c r="AF85" s="242"/>
      <c r="AG85" s="242"/>
      <c r="AH85" s="242"/>
      <c r="AI85" s="242"/>
      <c r="BK85" s="23"/>
    </row>
    <row r="86" spans="2:63" s="4" customFormat="1" x14ac:dyDescent="0.2">
      <c r="B86" s="16"/>
      <c r="D86" s="332" t="s">
        <v>78</v>
      </c>
      <c r="E86" s="333"/>
      <c r="F86" s="333"/>
      <c r="G86" s="333"/>
      <c r="H86" s="333"/>
      <c r="I86" s="333"/>
      <c r="J86" s="333"/>
      <c r="K86" s="333"/>
      <c r="L86" s="333"/>
      <c r="M86" s="333"/>
      <c r="N86" s="333"/>
      <c r="O86" s="333"/>
      <c r="P86" s="333"/>
      <c r="Q86" s="333"/>
      <c r="R86" s="333"/>
      <c r="S86" s="333"/>
      <c r="T86" s="333"/>
      <c r="U86" s="333"/>
      <c r="V86" s="333"/>
      <c r="W86" s="333"/>
      <c r="X86" s="6"/>
      <c r="Z86" s="266"/>
      <c r="AA86" s="267"/>
      <c r="AB86" s="267"/>
      <c r="AC86" s="267"/>
      <c r="AD86" s="267"/>
      <c r="AE86" s="267"/>
      <c r="AF86"/>
      <c r="AG86"/>
      <c r="AH86"/>
      <c r="AI86"/>
      <c r="AK86" s="241" t="s">
        <v>65</v>
      </c>
      <c r="AL86" s="242"/>
      <c r="AM86" s="242"/>
      <c r="AN86" s="242"/>
      <c r="AO86" s="242"/>
      <c r="AP86" s="242"/>
      <c r="AQ86" s="242"/>
      <c r="AR86" s="242"/>
      <c r="AS86" s="242"/>
      <c r="AT86" s="242"/>
      <c r="AU86" s="242"/>
      <c r="AV86" s="242"/>
      <c r="AW86" s="242"/>
      <c r="AX86" s="242"/>
      <c r="AY86" s="242"/>
      <c r="AZ86" s="242"/>
      <c r="BA86" s="242"/>
      <c r="BB86" s="242"/>
      <c r="BC86" s="242"/>
      <c r="BD86" s="242"/>
      <c r="BE86" s="242"/>
      <c r="BF86" s="425">
        <v>5</v>
      </c>
      <c r="BG86" s="426"/>
      <c r="BH86" s="426"/>
      <c r="BI86" s="426"/>
      <c r="BJ86" s="426"/>
      <c r="BK86" s="23"/>
    </row>
    <row r="87" spans="2:63" s="4" customFormat="1" x14ac:dyDescent="0.2">
      <c r="B87" s="16"/>
      <c r="D87" s="332" t="s">
        <v>79</v>
      </c>
      <c r="E87" s="333"/>
      <c r="F87" s="333"/>
      <c r="G87" s="333"/>
      <c r="H87" s="333"/>
      <c r="I87" s="333"/>
      <c r="J87" s="333"/>
      <c r="K87" s="333"/>
      <c r="L87" s="333"/>
      <c r="M87" s="333"/>
      <c r="N87" s="333"/>
      <c r="O87" s="333"/>
      <c r="P87" s="333"/>
      <c r="Q87" s="333"/>
      <c r="R87" s="333"/>
      <c r="S87" s="333"/>
      <c r="T87" s="333"/>
      <c r="U87" s="333"/>
      <c r="V87" s="333"/>
      <c r="W87" s="333"/>
      <c r="X87" s="6"/>
      <c r="Z87" s="266"/>
      <c r="AA87" s="267"/>
      <c r="AB87" s="267"/>
      <c r="AC87" s="267"/>
      <c r="AD87" s="267"/>
      <c r="AE87" s="267"/>
      <c r="AF87"/>
      <c r="AG87"/>
      <c r="AH87"/>
      <c r="AI87"/>
      <c r="AK87" s="339" t="s">
        <v>133</v>
      </c>
      <c r="AL87" s="340"/>
      <c r="AM87" s="340"/>
      <c r="AN87" s="340"/>
      <c r="AO87" s="340"/>
      <c r="AP87" s="340"/>
      <c r="AQ87" s="340"/>
      <c r="AR87" s="340"/>
      <c r="AS87" s="340"/>
      <c r="AT87" s="340"/>
      <c r="AU87" s="340"/>
      <c r="AV87" s="340"/>
      <c r="AW87" s="340"/>
      <c r="AX87" s="340"/>
      <c r="AY87" s="340"/>
      <c r="AZ87" s="340"/>
      <c r="BA87" s="340"/>
      <c r="BB87" s="340"/>
      <c r="BC87" s="340"/>
      <c r="BD87" s="340"/>
      <c r="BE87" s="340"/>
      <c r="BF87" s="334"/>
      <c r="BG87" s="257"/>
      <c r="BH87" s="257"/>
      <c r="BI87" s="257"/>
      <c r="BJ87" s="257"/>
      <c r="BK87" s="23"/>
    </row>
    <row r="88" spans="2:63" s="4" customFormat="1" x14ac:dyDescent="0.2">
      <c r="B88" s="16"/>
      <c r="D88" s="332" t="s">
        <v>123</v>
      </c>
      <c r="E88" s="333"/>
      <c r="F88" s="333"/>
      <c r="G88" s="333"/>
      <c r="H88" s="333"/>
      <c r="I88" s="333"/>
      <c r="J88" s="333"/>
      <c r="K88" s="333"/>
      <c r="L88" s="333"/>
      <c r="M88" s="333"/>
      <c r="N88" s="333"/>
      <c r="O88" s="333"/>
      <c r="P88" s="333"/>
      <c r="Q88" s="333"/>
      <c r="R88" s="333"/>
      <c r="S88" s="333"/>
      <c r="T88" s="333"/>
      <c r="U88" s="333"/>
      <c r="V88" s="333"/>
      <c r="W88" s="333"/>
      <c r="X88" s="6"/>
      <c r="Z88" s="266"/>
      <c r="AA88" s="267"/>
      <c r="AB88" s="267"/>
      <c r="AC88" s="267"/>
      <c r="AD88" s="267"/>
      <c r="AE88" s="267"/>
      <c r="AK88" s="340"/>
      <c r="AL88" s="340"/>
      <c r="AM88" s="340"/>
      <c r="AN88" s="340"/>
      <c r="AO88" s="340"/>
      <c r="AP88" s="340"/>
      <c r="AQ88" s="340"/>
      <c r="AR88" s="340"/>
      <c r="AS88" s="340"/>
      <c r="AT88" s="340"/>
      <c r="AU88" s="340"/>
      <c r="AV88" s="340"/>
      <c r="AW88" s="340"/>
      <c r="AX88" s="340"/>
      <c r="AY88" s="340"/>
      <c r="AZ88" s="340"/>
      <c r="BA88" s="340"/>
      <c r="BB88" s="340"/>
      <c r="BC88" s="340"/>
      <c r="BD88" s="340"/>
      <c r="BE88" s="340"/>
      <c r="BF88" s="341" t="s">
        <v>83</v>
      </c>
      <c r="BG88" s="342"/>
      <c r="BH88" s="342"/>
      <c r="BI88" s="342"/>
      <c r="BJ88" s="342"/>
      <c r="BK88" s="343"/>
    </row>
    <row r="89" spans="2:63" s="4" customFormat="1" x14ac:dyDescent="0.2">
      <c r="B89" s="16"/>
      <c r="D89" s="332" t="s">
        <v>123</v>
      </c>
      <c r="E89" s="333"/>
      <c r="F89" s="333"/>
      <c r="G89" s="333"/>
      <c r="H89" s="333"/>
      <c r="I89" s="333"/>
      <c r="J89" s="333"/>
      <c r="K89" s="333"/>
      <c r="L89" s="333"/>
      <c r="M89" s="333"/>
      <c r="N89" s="333"/>
      <c r="O89" s="333"/>
      <c r="P89" s="333"/>
      <c r="Q89" s="333"/>
      <c r="R89" s="333"/>
      <c r="S89" s="333"/>
      <c r="T89" s="333"/>
      <c r="U89" s="333"/>
      <c r="V89" s="333"/>
      <c r="W89" s="333"/>
      <c r="X89" s="6"/>
      <c r="Z89" s="266"/>
      <c r="AA89" s="267"/>
      <c r="AB89" s="267"/>
      <c r="AC89" s="267"/>
      <c r="AD89" s="267"/>
      <c r="AE89" s="267"/>
      <c r="AK89" s="241"/>
      <c r="AL89" s="242"/>
      <c r="AM89" s="242"/>
      <c r="AN89" s="242"/>
      <c r="AO89" s="242"/>
      <c r="AP89" s="242"/>
      <c r="AQ89" s="242"/>
      <c r="AR89" s="242"/>
      <c r="AS89" s="242"/>
      <c r="AT89" s="242"/>
      <c r="AU89" s="242"/>
      <c r="AV89" s="242"/>
      <c r="AW89" s="242"/>
      <c r="AX89" s="242"/>
      <c r="AY89" s="242"/>
      <c r="AZ89" s="242"/>
      <c r="BA89" s="242"/>
      <c r="BB89" s="242"/>
      <c r="BC89" s="242"/>
      <c r="BD89" s="242"/>
      <c r="BE89" s="242"/>
      <c r="BF89" s="334"/>
      <c r="BG89" s="257"/>
      <c r="BH89" s="257"/>
      <c r="BI89" s="257"/>
      <c r="BJ89" s="257"/>
      <c r="BK89" s="23"/>
    </row>
    <row r="90" spans="2:63" s="4" customFormat="1" x14ac:dyDescent="0.2">
      <c r="B90" s="16"/>
      <c r="D90" s="332" t="s">
        <v>123</v>
      </c>
      <c r="E90" s="333"/>
      <c r="F90" s="333"/>
      <c r="G90" s="333"/>
      <c r="H90" s="333"/>
      <c r="I90" s="333"/>
      <c r="J90" s="333"/>
      <c r="K90" s="333"/>
      <c r="L90" s="333"/>
      <c r="M90" s="333"/>
      <c r="N90" s="333"/>
      <c r="O90" s="333"/>
      <c r="P90" s="333"/>
      <c r="Q90" s="333"/>
      <c r="R90" s="333"/>
      <c r="S90" s="333"/>
      <c r="T90" s="333"/>
      <c r="U90" s="333"/>
      <c r="V90" s="333"/>
      <c r="W90" s="333"/>
      <c r="X90" s="6"/>
      <c r="Z90" s="266"/>
      <c r="AA90" s="267"/>
      <c r="AB90" s="267"/>
      <c r="AC90" s="267"/>
      <c r="AD90" s="267"/>
      <c r="AE90" s="267"/>
      <c r="AK90" s="241"/>
      <c r="AL90" s="242"/>
      <c r="AM90" s="242"/>
      <c r="AN90" s="242"/>
      <c r="AO90" s="242"/>
      <c r="AP90" s="242"/>
      <c r="AQ90" s="242"/>
      <c r="AR90" s="242"/>
      <c r="AS90" s="242"/>
      <c r="AT90" s="242"/>
      <c r="AU90" s="242"/>
      <c r="AV90" s="242"/>
      <c r="AW90" s="242"/>
      <c r="AX90" s="242"/>
      <c r="AY90" s="242"/>
      <c r="AZ90" s="242"/>
      <c r="BA90" s="242"/>
      <c r="BB90" s="242"/>
      <c r="BC90" s="242"/>
      <c r="BD90" s="242"/>
      <c r="BE90" s="242"/>
      <c r="BF90" s="334"/>
      <c r="BG90" s="257"/>
      <c r="BH90" s="257"/>
      <c r="BI90" s="257"/>
      <c r="BJ90" s="257"/>
      <c r="BK90" s="23"/>
    </row>
    <row r="91" spans="2:63" s="4" customFormat="1" ht="22.5" customHeight="1" thickBot="1" x14ac:dyDescent="0.3">
      <c r="B91" s="16"/>
      <c r="D91" s="337" t="s">
        <v>132</v>
      </c>
      <c r="E91" s="242"/>
      <c r="F91" s="242"/>
      <c r="G91" s="242"/>
      <c r="H91" s="242"/>
      <c r="I91" s="242"/>
      <c r="J91" s="242"/>
      <c r="K91" s="242"/>
      <c r="L91" s="242"/>
      <c r="M91" s="242"/>
      <c r="N91" s="242"/>
      <c r="O91" s="242"/>
      <c r="P91" s="242"/>
      <c r="Q91" s="242"/>
      <c r="R91" s="242"/>
      <c r="S91" s="242"/>
      <c r="T91" s="242"/>
      <c r="U91" s="242"/>
      <c r="V91" s="242"/>
      <c r="W91" s="242"/>
      <c r="Z91" s="263">
        <f>SUM(Z86:AE90)</f>
        <v>0</v>
      </c>
      <c r="AA91" s="264"/>
      <c r="AB91" s="264"/>
      <c r="AC91" s="264"/>
      <c r="AD91" s="264"/>
      <c r="AE91" s="265"/>
      <c r="AI91" s="418" t="str">
        <f>IF(Z91=1, "", "Total Must Equal 100%")</f>
        <v>Total Must Equal 100%</v>
      </c>
      <c r="AJ91" s="242"/>
      <c r="AK91" s="242"/>
      <c r="AL91" s="242"/>
      <c r="AM91" s="242"/>
      <c r="AN91" s="242"/>
      <c r="AO91" s="242"/>
      <c r="AP91" s="242"/>
      <c r="AQ91" s="242"/>
      <c r="AR91" s="242"/>
      <c r="AS91" s="242"/>
      <c r="AT91" s="242"/>
      <c r="AU91" s="242"/>
      <c r="AV91" s="242"/>
      <c r="AW91" s="242"/>
      <c r="AX91" s="242"/>
      <c r="AY91" s="242"/>
      <c r="AZ91" s="242"/>
      <c r="BA91" s="242"/>
      <c r="BB91" s="242"/>
      <c r="BC91" s="242"/>
      <c r="BD91" s="242"/>
      <c r="BE91" s="242"/>
      <c r="BF91" s="334"/>
      <c r="BG91" s="257"/>
      <c r="BH91" s="257"/>
      <c r="BI91" s="257"/>
      <c r="BJ91" s="257"/>
      <c r="BK91" s="23"/>
    </row>
    <row r="92" spans="2:63" s="4" customFormat="1" ht="8.25" customHeight="1" x14ac:dyDescent="0.25">
      <c r="B92" s="16"/>
      <c r="D92" s="72"/>
      <c r="E92"/>
      <c r="F92"/>
      <c r="G92"/>
      <c r="H92"/>
      <c r="I92"/>
      <c r="J92"/>
      <c r="K92"/>
      <c r="L92"/>
      <c r="M92"/>
      <c r="N92"/>
      <c r="O92"/>
      <c r="P92"/>
      <c r="Q92"/>
      <c r="R92"/>
      <c r="S92"/>
      <c r="T92"/>
      <c r="U92"/>
      <c r="V92"/>
      <c r="W92"/>
      <c r="X92"/>
      <c r="Y92"/>
      <c r="Z92"/>
      <c r="AA92"/>
      <c r="AB92"/>
      <c r="AC92"/>
      <c r="AD92"/>
      <c r="AE92"/>
      <c r="AF92"/>
      <c r="AG92"/>
      <c r="AI92" s="107"/>
      <c r="AJ92" s="107"/>
      <c r="AL92"/>
      <c r="AM92"/>
      <c r="AN92"/>
      <c r="AO92"/>
      <c r="AP92"/>
      <c r="AQ92"/>
      <c r="AR92"/>
      <c r="AS92"/>
      <c r="AT92"/>
      <c r="AU92"/>
      <c r="AV92"/>
      <c r="AW92"/>
      <c r="AX92"/>
      <c r="AY92"/>
      <c r="AZ92"/>
      <c r="BA92"/>
      <c r="BB92"/>
      <c r="BC92"/>
      <c r="BD92"/>
      <c r="BE92"/>
      <c r="BF92" s="12"/>
      <c r="BG92" s="99"/>
      <c r="BH92" s="99"/>
      <c r="BI92" s="99"/>
      <c r="BJ92" s="99"/>
      <c r="BK92" s="23"/>
    </row>
    <row r="93" spans="2:63" s="4" customFormat="1" ht="12.75" customHeight="1" x14ac:dyDescent="0.2">
      <c r="B93" s="51"/>
      <c r="C93" s="14" t="s">
        <v>61</v>
      </c>
      <c r="N93" s="11"/>
      <c r="O93" s="11"/>
      <c r="P93" s="11"/>
      <c r="Z93" s="401"/>
      <c r="AA93" s="401"/>
      <c r="AB93" s="401"/>
      <c r="AC93" s="401"/>
      <c r="AD93" s="401"/>
      <c r="AE93" s="401"/>
      <c r="AF93" s="401"/>
      <c r="AG93" s="401"/>
      <c r="AH93" s="401"/>
      <c r="AI93" s="401"/>
      <c r="AJ93" s="401"/>
      <c r="AK93" s="401"/>
      <c r="AL93" s="401"/>
      <c r="AM93" s="401"/>
      <c r="AN93" s="401"/>
      <c r="AO93" s="401"/>
      <c r="AP93" s="401"/>
      <c r="AQ93" s="401"/>
      <c r="AR93" s="401"/>
      <c r="AS93" s="401"/>
      <c r="AT93" s="401"/>
      <c r="AU93" s="401"/>
      <c r="AV93" s="401"/>
      <c r="AW93" s="401"/>
      <c r="AX93" s="401"/>
      <c r="AY93" s="401"/>
      <c r="AZ93" s="401"/>
      <c r="BA93" s="401"/>
      <c r="BB93" s="401"/>
      <c r="BC93" s="401"/>
      <c r="BD93" s="401"/>
      <c r="BE93" s="401"/>
      <c r="BF93" s="401"/>
      <c r="BG93" s="401"/>
      <c r="BH93" s="401"/>
      <c r="BI93" s="401"/>
      <c r="BJ93" s="401"/>
      <c r="BK93" s="23"/>
    </row>
    <row r="94" spans="2:63" s="4" customFormat="1" ht="4.5" customHeight="1" x14ac:dyDescent="0.2">
      <c r="B94" s="61"/>
      <c r="M94" s="6"/>
      <c r="N94" s="6"/>
      <c r="O94" s="6"/>
      <c r="P94" s="6"/>
      <c r="Q94" s="6"/>
      <c r="R94" s="6"/>
      <c r="S94" s="6"/>
      <c r="T94" s="6"/>
      <c r="U94" s="6"/>
      <c r="V94" s="6"/>
      <c r="W94" s="6"/>
      <c r="X94" s="6"/>
      <c r="AF94" s="93"/>
      <c r="AG94" s="72"/>
      <c r="AH94" s="72"/>
      <c r="AI94" s="72"/>
      <c r="AJ94" s="72"/>
      <c r="AK94" s="72"/>
      <c r="AL94" s="72"/>
      <c r="AM94" s="72"/>
      <c r="AN94" s="72"/>
      <c r="AO94" s="72"/>
      <c r="AP94" s="72"/>
      <c r="AX94" s="93"/>
      <c r="AY94" s="93"/>
      <c r="BA94" s="19"/>
      <c r="BB94" s="6"/>
      <c r="BC94" s="6"/>
      <c r="BD94" s="6"/>
      <c r="BE94" s="6"/>
      <c r="BK94" s="23"/>
    </row>
    <row r="95" spans="2:63" s="4" customFormat="1" x14ac:dyDescent="0.2">
      <c r="B95" s="61"/>
      <c r="C95" s="4" t="s">
        <v>38</v>
      </c>
      <c r="BK95" s="23"/>
    </row>
    <row r="96" spans="2:63" s="4" customFormat="1" x14ac:dyDescent="0.2">
      <c r="B96" s="16"/>
      <c r="C96" s="4" t="s">
        <v>62</v>
      </c>
      <c r="AR96" s="307" t="s">
        <v>83</v>
      </c>
      <c r="AS96" s="308"/>
      <c r="AT96" s="308"/>
      <c r="AU96" s="308"/>
      <c r="AV96" s="308"/>
      <c r="AW96" s="308"/>
      <c r="AX96" s="308"/>
      <c r="AY96" s="308"/>
      <c r="AZ96" s="308"/>
      <c r="BA96" s="308"/>
      <c r="BB96" s="19"/>
      <c r="BD96" s="19"/>
      <c r="BK96" s="23"/>
    </row>
    <row r="97" spans="2:87" s="4" customFormat="1" x14ac:dyDescent="0.2">
      <c r="B97" s="16"/>
      <c r="C97" s="4" t="s">
        <v>68</v>
      </c>
      <c r="AR97" s="307" t="s">
        <v>83</v>
      </c>
      <c r="AS97" s="308"/>
      <c r="AT97" s="308"/>
      <c r="AU97" s="308"/>
      <c r="AV97" s="308"/>
      <c r="AW97" s="308"/>
      <c r="AX97" s="308"/>
      <c r="AY97" s="308"/>
      <c r="AZ97" s="308"/>
      <c r="BA97" s="308"/>
      <c r="BD97" s="75"/>
      <c r="BE97" s="84"/>
      <c r="BK97" s="23"/>
    </row>
    <row r="98" spans="2:87" s="4" customFormat="1" x14ac:dyDescent="0.2">
      <c r="B98" s="16"/>
      <c r="C98" s="4" t="s">
        <v>64</v>
      </c>
      <c r="AR98" s="307" t="s">
        <v>83</v>
      </c>
      <c r="AS98" s="308"/>
      <c r="AT98" s="308"/>
      <c r="AU98" s="308"/>
      <c r="AV98" s="308"/>
      <c r="AW98" s="308"/>
      <c r="AX98" s="308"/>
      <c r="AY98" s="308"/>
      <c r="AZ98" s="308"/>
      <c r="BA98" s="308"/>
      <c r="BD98" s="75"/>
      <c r="BE98" s="84"/>
      <c r="BK98" s="23"/>
    </row>
    <row r="99" spans="2:87" s="4" customFormat="1" ht="12.75" customHeight="1" x14ac:dyDescent="0.2">
      <c r="B99" s="16"/>
      <c r="C99" s="4" t="s">
        <v>63</v>
      </c>
      <c r="AR99" s="307" t="s">
        <v>83</v>
      </c>
      <c r="AS99" s="308"/>
      <c r="AT99" s="308"/>
      <c r="AU99" s="308"/>
      <c r="AV99" s="308"/>
      <c r="AW99" s="308"/>
      <c r="AX99" s="308"/>
      <c r="AY99" s="308"/>
      <c r="AZ99" s="308"/>
      <c r="BA99" s="308"/>
      <c r="BD99" s="75"/>
      <c r="BE99" s="84"/>
      <c r="BK99" s="23"/>
      <c r="BM99" s="6"/>
      <c r="BW99" s="7"/>
      <c r="BZ99" s="10"/>
      <c r="CA99" s="6"/>
      <c r="CB99" s="6"/>
      <c r="CC99" s="6"/>
      <c r="CD99" s="5"/>
      <c r="CE99" s="5"/>
      <c r="CF99" s="5"/>
      <c r="CG99" s="5"/>
      <c r="CH99" s="5"/>
      <c r="CI99" s="5"/>
    </row>
    <row r="100" spans="2:87" s="4" customFormat="1" ht="12.75" customHeight="1" x14ac:dyDescent="0.2">
      <c r="B100" s="16"/>
      <c r="E100" s="4" t="s">
        <v>66</v>
      </c>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R100" s="307" t="s">
        <v>83</v>
      </c>
      <c r="AS100" s="308"/>
      <c r="AT100" s="308"/>
      <c r="AU100" s="308"/>
      <c r="AV100" s="308"/>
      <c r="AW100" s="308"/>
      <c r="AX100" s="308"/>
      <c r="AY100" s="308"/>
      <c r="AZ100" s="308"/>
      <c r="BA100" s="308"/>
      <c r="BD100" s="84"/>
      <c r="BE100" s="75"/>
      <c r="BK100" s="23"/>
      <c r="BM100" s="6"/>
      <c r="BW100" s="7"/>
      <c r="BZ100" s="10"/>
      <c r="CA100" s="6"/>
      <c r="CB100" s="6"/>
      <c r="CC100" s="6"/>
      <c r="CD100" s="5"/>
      <c r="CE100" s="5"/>
      <c r="CF100" s="5"/>
      <c r="CG100" s="5"/>
      <c r="CH100" s="5"/>
      <c r="CI100" s="5"/>
    </row>
    <row r="101" spans="2:87" s="4" customFormat="1" ht="12.75" customHeight="1" x14ac:dyDescent="0.2">
      <c r="B101" s="16"/>
      <c r="E101" s="4" t="s">
        <v>67</v>
      </c>
      <c r="X101" s="85"/>
      <c r="Y101" s="53"/>
      <c r="Z101" s="53"/>
      <c r="AA101" s="53"/>
      <c r="AB101" s="53"/>
      <c r="AC101" s="53"/>
      <c r="AD101" s="53"/>
      <c r="AE101" s="53"/>
      <c r="AF101" s="53"/>
      <c r="AG101" s="53"/>
      <c r="AK101" s="11"/>
      <c r="AL101" s="11"/>
      <c r="AM101" s="11"/>
      <c r="AN101" s="11"/>
      <c r="AO101" s="11"/>
      <c r="AQ101" s="11"/>
      <c r="AR101" s="307" t="s">
        <v>83</v>
      </c>
      <c r="AS101" s="308"/>
      <c r="AT101" s="308"/>
      <c r="AU101" s="308"/>
      <c r="AV101" s="308"/>
      <c r="AW101" s="308"/>
      <c r="AX101" s="308"/>
      <c r="AY101" s="308"/>
      <c r="AZ101" s="308"/>
      <c r="BA101" s="308"/>
      <c r="BK101" s="23"/>
      <c r="BM101" s="6"/>
      <c r="BW101" s="7"/>
      <c r="BZ101" s="10"/>
      <c r="CA101" s="6"/>
      <c r="CB101" s="6"/>
      <c r="CC101" s="6"/>
      <c r="CD101" s="5"/>
      <c r="CE101" s="5"/>
      <c r="CF101" s="5"/>
      <c r="CG101" s="5"/>
      <c r="CH101" s="5"/>
      <c r="CI101" s="5"/>
    </row>
    <row r="102" spans="2:87" s="4" customFormat="1" ht="12.75" customHeight="1" x14ac:dyDescent="0.2">
      <c r="B102" s="16"/>
      <c r="D102" s="241" t="s">
        <v>134</v>
      </c>
      <c r="E102" s="242"/>
      <c r="F102" s="242"/>
      <c r="G102" s="242"/>
      <c r="H102" s="242"/>
      <c r="I102" s="242"/>
      <c r="J102" s="242"/>
      <c r="K102" s="242"/>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307" t="s">
        <v>135</v>
      </c>
      <c r="AS102" s="316"/>
      <c r="AT102" s="316"/>
      <c r="AU102" s="316"/>
      <c r="AV102" s="316"/>
      <c r="AW102" s="316"/>
      <c r="AX102" s="316"/>
      <c r="AY102" s="316"/>
      <c r="AZ102" s="316"/>
      <c r="BA102" s="316"/>
      <c r="BK102" s="23"/>
      <c r="BM102" s="6"/>
      <c r="BW102" s="7"/>
      <c r="BZ102" s="10"/>
      <c r="CA102" s="6"/>
      <c r="CB102" s="6"/>
      <c r="CC102" s="6"/>
      <c r="CD102" s="5"/>
      <c r="CE102" s="5"/>
      <c r="CF102" s="5"/>
      <c r="CG102" s="5"/>
      <c r="CH102" s="5"/>
      <c r="CI102" s="5"/>
    </row>
    <row r="103" spans="2:87" s="4" customFormat="1" ht="13.5" customHeight="1" thickBot="1" x14ac:dyDescent="0.25">
      <c r="B103" s="67"/>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1"/>
      <c r="AK103" s="41"/>
      <c r="AL103" s="41"/>
      <c r="AM103" s="41"/>
      <c r="AN103" s="41"/>
      <c r="AO103" s="41"/>
      <c r="AP103" s="44"/>
      <c r="AQ103" s="44"/>
      <c r="AR103" s="44"/>
      <c r="AS103" s="44"/>
      <c r="AT103" s="44"/>
      <c r="AU103" s="44"/>
      <c r="AV103" s="44"/>
      <c r="AW103" s="73"/>
      <c r="AX103" s="73"/>
      <c r="AY103" s="73"/>
      <c r="AZ103" s="73"/>
      <c r="BA103" s="73"/>
      <c r="BB103" s="73"/>
      <c r="BC103" s="44"/>
      <c r="BD103" s="73"/>
      <c r="BE103" s="44"/>
      <c r="BF103" s="44"/>
      <c r="BG103" s="44"/>
      <c r="BH103" s="44"/>
      <c r="BI103" s="44"/>
      <c r="BJ103" s="44"/>
      <c r="BK103" s="68"/>
      <c r="BM103" s="6"/>
    </row>
    <row r="104" spans="2:87" s="4" customFormat="1" ht="15.75" x14ac:dyDescent="0.25">
      <c r="B104" s="420" t="s">
        <v>151</v>
      </c>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1"/>
      <c r="AR104" s="391"/>
      <c r="AS104" s="391"/>
      <c r="AT104" s="391"/>
      <c r="AU104" s="391"/>
      <c r="AV104" s="391"/>
      <c r="AW104" s="391"/>
      <c r="AX104" s="391"/>
      <c r="AY104" s="391"/>
      <c r="AZ104" s="391"/>
      <c r="BA104" s="391"/>
      <c r="BB104" s="391"/>
      <c r="BC104" s="391"/>
      <c r="BD104" s="391"/>
      <c r="BE104" s="391"/>
      <c r="BF104" s="391"/>
      <c r="BG104" s="391"/>
      <c r="BH104" s="391"/>
      <c r="BI104" s="391"/>
      <c r="BJ104" s="391"/>
      <c r="BK104" s="421"/>
    </row>
    <row r="105" spans="2:87" s="4" customFormat="1" ht="15.75" x14ac:dyDescent="0.25">
      <c r="B105" s="109"/>
      <c r="C105" s="327" t="s">
        <v>142</v>
      </c>
      <c r="D105" s="327"/>
      <c r="E105" s="327"/>
      <c r="F105" s="327"/>
      <c r="G105" s="327"/>
      <c r="H105" s="327"/>
      <c r="I105" s="327"/>
      <c r="J105" s="327"/>
      <c r="K105" s="327"/>
      <c r="L105" s="327"/>
      <c r="M105" s="327"/>
      <c r="N105" s="327"/>
      <c r="O105" s="327"/>
      <c r="P105" s="327"/>
      <c r="Q105" s="327"/>
      <c r="R105" s="327"/>
      <c r="S105" s="327"/>
      <c r="T105" s="327"/>
      <c r="U105" s="327"/>
      <c r="V105" s="327"/>
      <c r="W105" s="297" t="s">
        <v>143</v>
      </c>
      <c r="X105" s="257"/>
      <c r="Y105" s="257"/>
      <c r="Z105" s="257"/>
      <c r="AA105" s="257"/>
      <c r="AB105" s="257"/>
      <c r="AC105" s="257"/>
      <c r="AD105" s="257"/>
      <c r="AE105" s="257"/>
      <c r="AF105" s="257"/>
      <c r="AG105" s="257"/>
      <c r="AH105" s="257"/>
      <c r="AI105" s="257"/>
      <c r="AJ105" s="99"/>
      <c r="AK105" s="99"/>
      <c r="AL105" s="297" t="s">
        <v>144</v>
      </c>
      <c r="AM105" s="257"/>
      <c r="AN105" s="257"/>
      <c r="AO105" s="257"/>
      <c r="AP105" s="257"/>
      <c r="AQ105" s="257"/>
      <c r="AR105" s="257"/>
      <c r="AS105" s="257"/>
      <c r="AT105" s="257"/>
      <c r="AU105" s="257"/>
      <c r="AV105" s="257"/>
      <c r="AW105" s="99"/>
      <c r="AX105" s="99"/>
      <c r="AY105" s="99"/>
      <c r="AZ105" s="297" t="s">
        <v>6</v>
      </c>
      <c r="BA105" s="257"/>
      <c r="BB105" s="257"/>
      <c r="BC105" s="257"/>
      <c r="BD105" s="257"/>
      <c r="BE105" s="257"/>
      <c r="BF105" s="257"/>
      <c r="BG105" s="63"/>
      <c r="BH105" s="63"/>
      <c r="BI105" s="63"/>
      <c r="BJ105" s="63"/>
      <c r="BK105" s="110"/>
    </row>
    <row r="106" spans="2:87" s="4" customFormat="1" ht="26.45" customHeight="1" x14ac:dyDescent="0.25">
      <c r="B106" s="109"/>
      <c r="C106" s="414" t="s">
        <v>293</v>
      </c>
      <c r="D106" s="414"/>
      <c r="E106" s="414"/>
      <c r="F106" s="414"/>
      <c r="G106" s="414"/>
      <c r="H106" s="414"/>
      <c r="I106" s="414"/>
      <c r="J106" s="414"/>
      <c r="K106" s="414"/>
      <c r="L106" s="414"/>
      <c r="M106" s="414"/>
      <c r="N106" s="414"/>
      <c r="O106" s="414"/>
      <c r="P106" s="414"/>
      <c r="Q106" s="414"/>
      <c r="R106" s="414"/>
      <c r="S106" s="414"/>
      <c r="T106" s="414"/>
      <c r="U106" s="414"/>
      <c r="V106" s="414"/>
      <c r="W106" s="416" t="s">
        <v>632</v>
      </c>
      <c r="X106" s="417"/>
      <c r="Y106" s="417"/>
      <c r="Z106" s="417"/>
      <c r="AA106" s="417"/>
      <c r="AB106" s="417"/>
      <c r="AC106" s="417"/>
      <c r="AD106" s="417"/>
      <c r="AE106" s="417"/>
      <c r="AF106" s="417"/>
      <c r="AG106" s="417"/>
      <c r="AH106" s="417"/>
      <c r="AI106" s="417"/>
      <c r="AJ106" s="63"/>
      <c r="AK106" s="63"/>
      <c r="AL106" s="320">
        <v>1000000</v>
      </c>
      <c r="AM106" s="321"/>
      <c r="AN106" s="321"/>
      <c r="AO106" s="321"/>
      <c r="AP106" s="321"/>
      <c r="AQ106" s="321"/>
      <c r="AR106" s="321"/>
      <c r="AS106" s="324"/>
      <c r="AT106" s="324"/>
      <c r="AU106" s="324"/>
      <c r="AV106" s="324"/>
      <c r="AW106" s="63"/>
      <c r="AX106" s="63"/>
      <c r="AY106" s="63"/>
      <c r="AZ106" s="320">
        <v>0</v>
      </c>
      <c r="BA106" s="321"/>
      <c r="BB106" s="321"/>
      <c r="BC106" s="321"/>
      <c r="BD106" s="321"/>
      <c r="BE106" s="321"/>
      <c r="BF106" s="321"/>
      <c r="BG106" s="63"/>
      <c r="BH106" s="63"/>
      <c r="BI106" s="63"/>
      <c r="BJ106" s="63"/>
      <c r="BK106" s="110"/>
    </row>
    <row r="107" spans="2:87" s="4" customFormat="1" ht="15.75" x14ac:dyDescent="0.25">
      <c r="B107" s="109"/>
      <c r="C107" s="262" t="s">
        <v>294</v>
      </c>
      <c r="D107" s="262"/>
      <c r="E107" s="262"/>
      <c r="F107" s="262"/>
      <c r="G107" s="262"/>
      <c r="H107" s="262"/>
      <c r="I107" s="262"/>
      <c r="J107" s="262"/>
      <c r="K107" s="262"/>
      <c r="L107" s="262"/>
      <c r="M107" s="262"/>
      <c r="N107" s="262"/>
      <c r="O107" s="262"/>
      <c r="P107" s="262"/>
      <c r="Q107" s="262"/>
      <c r="R107" s="262"/>
      <c r="S107" s="262"/>
      <c r="T107" s="262"/>
      <c r="U107" s="262"/>
      <c r="V107" s="262"/>
      <c r="W107" s="288"/>
      <c r="X107" s="242"/>
      <c r="Y107" s="242"/>
      <c r="Z107" s="242"/>
      <c r="AA107" s="242"/>
      <c r="AB107" s="242"/>
      <c r="AC107" s="242"/>
      <c r="AD107" s="242"/>
      <c r="AE107" s="242"/>
      <c r="AF107" s="242"/>
      <c r="AG107" s="242"/>
      <c r="AH107" s="242"/>
      <c r="AI107" s="242"/>
      <c r="AJ107" s="63"/>
      <c r="AK107" s="63"/>
      <c r="AL107" s="325">
        <f>AL106</f>
        <v>1000000</v>
      </c>
      <c r="AM107" s="326"/>
      <c r="AN107" s="326"/>
      <c r="AO107" s="326"/>
      <c r="AP107" s="326"/>
      <c r="AQ107" s="326"/>
      <c r="AR107" s="326"/>
      <c r="AS107" s="326"/>
      <c r="AT107" s="326"/>
      <c r="AU107" s="326"/>
      <c r="AV107" s="326"/>
      <c r="AW107" s="63"/>
      <c r="AX107" s="63"/>
      <c r="AY107" s="63"/>
      <c r="AZ107" s="309">
        <f>AZ106</f>
        <v>0</v>
      </c>
      <c r="BA107" s="310"/>
      <c r="BB107" s="310"/>
      <c r="BC107" s="310"/>
      <c r="BD107" s="310"/>
      <c r="BE107" s="310"/>
      <c r="BF107" s="310"/>
      <c r="BG107" s="63"/>
      <c r="BH107" s="63"/>
      <c r="BI107" s="63"/>
      <c r="BJ107" s="63"/>
      <c r="BK107" s="110"/>
    </row>
    <row r="108" spans="2:87" s="4" customFormat="1" ht="15.75" x14ac:dyDescent="0.25">
      <c r="B108" s="109"/>
      <c r="C108" s="262" t="s">
        <v>18</v>
      </c>
      <c r="D108" s="262"/>
      <c r="E108" s="262"/>
      <c r="F108" s="262"/>
      <c r="G108" s="262"/>
      <c r="H108" s="262"/>
      <c r="I108" s="262"/>
      <c r="J108" s="262"/>
      <c r="K108" s="262"/>
      <c r="L108" s="262"/>
      <c r="M108" s="262"/>
      <c r="N108" s="262"/>
      <c r="O108" s="262"/>
      <c r="P108" s="262"/>
      <c r="Q108" s="262"/>
      <c r="R108" s="262"/>
      <c r="S108" s="262"/>
      <c r="T108" s="262"/>
      <c r="U108" s="262"/>
      <c r="V108" s="262"/>
      <c r="W108" s="288"/>
      <c r="X108" s="242"/>
      <c r="Y108" s="242"/>
      <c r="Z108" s="242"/>
      <c r="AA108" s="242"/>
      <c r="AB108" s="242"/>
      <c r="AC108" s="242"/>
      <c r="AD108" s="242"/>
      <c r="AE108" s="242"/>
      <c r="AF108" s="242"/>
      <c r="AG108" s="242"/>
      <c r="AH108" s="242"/>
      <c r="AI108" s="242"/>
      <c r="AJ108" s="63"/>
      <c r="AK108" s="63"/>
      <c r="AL108" s="309">
        <v>100000</v>
      </c>
      <c r="AM108" s="310"/>
      <c r="AN108" s="310"/>
      <c r="AO108" s="310"/>
      <c r="AP108" s="310"/>
      <c r="AQ108" s="310"/>
      <c r="AR108" s="310"/>
      <c r="AS108" s="319"/>
      <c r="AT108" s="319"/>
      <c r="AU108" s="319"/>
      <c r="AV108" s="319"/>
      <c r="AW108" s="63"/>
      <c r="AX108" s="63"/>
      <c r="AY108" s="63"/>
      <c r="AZ108" s="299">
        <f>AZ107</f>
        <v>0</v>
      </c>
      <c r="BA108" s="300"/>
      <c r="BB108" s="300"/>
      <c r="BC108" s="300"/>
      <c r="BD108" s="300"/>
      <c r="BE108" s="300"/>
      <c r="BF108" s="300"/>
      <c r="BG108" s="63"/>
      <c r="BH108" s="63"/>
      <c r="BI108" s="63"/>
      <c r="BJ108" s="63"/>
      <c r="BK108" s="110"/>
    </row>
    <row r="109" spans="2:87" s="4" customFormat="1" ht="15.75" x14ac:dyDescent="0.25">
      <c r="B109" s="109"/>
      <c r="C109" s="262" t="s">
        <v>141</v>
      </c>
      <c r="D109" s="262"/>
      <c r="E109" s="262"/>
      <c r="F109" s="262"/>
      <c r="G109" s="262"/>
      <c r="H109" s="262"/>
      <c r="I109" s="262"/>
      <c r="J109" s="262"/>
      <c r="K109" s="262"/>
      <c r="L109" s="262"/>
      <c r="M109" s="262"/>
      <c r="N109" s="262"/>
      <c r="O109" s="262"/>
      <c r="P109" s="262"/>
      <c r="Q109" s="262"/>
      <c r="R109" s="262"/>
      <c r="S109" s="262"/>
      <c r="T109" s="262"/>
      <c r="U109" s="262"/>
      <c r="V109" s="262"/>
      <c r="W109" s="288"/>
      <c r="X109" s="242"/>
      <c r="Y109" s="242"/>
      <c r="Z109" s="242"/>
      <c r="AA109" s="242"/>
      <c r="AB109" s="242"/>
      <c r="AC109" s="242"/>
      <c r="AD109" s="242"/>
      <c r="AE109" s="242"/>
      <c r="AF109" s="242"/>
      <c r="AG109" s="242"/>
      <c r="AH109" s="242"/>
      <c r="AI109" s="242"/>
      <c r="AJ109" s="63"/>
      <c r="AK109" s="63"/>
      <c r="AL109" s="328">
        <f>AL106</f>
        <v>1000000</v>
      </c>
      <c r="AM109" s="329"/>
      <c r="AN109" s="329"/>
      <c r="AO109" s="329"/>
      <c r="AP109" s="329"/>
      <c r="AQ109" s="329"/>
      <c r="AR109" s="329"/>
      <c r="AS109" s="329"/>
      <c r="AT109" s="329"/>
      <c r="AU109" s="329"/>
      <c r="AV109" s="329"/>
      <c r="AW109" s="63"/>
      <c r="AX109" s="63"/>
      <c r="AY109" s="63"/>
      <c r="AZ109" s="299">
        <f>AZ107</f>
        <v>0</v>
      </c>
      <c r="BA109" s="300"/>
      <c r="BB109" s="300"/>
      <c r="BC109" s="300"/>
      <c r="BD109" s="300"/>
      <c r="BE109" s="300"/>
      <c r="BF109" s="300"/>
      <c r="BG109" s="63"/>
      <c r="BH109" s="63"/>
      <c r="BI109" s="63"/>
      <c r="BJ109" s="63"/>
      <c r="BK109" s="110"/>
    </row>
    <row r="110" spans="2:87" s="4" customFormat="1" ht="15.75" x14ac:dyDescent="0.25">
      <c r="B110" s="109"/>
      <c r="C110" s="262" t="s">
        <v>295</v>
      </c>
      <c r="D110" s="262"/>
      <c r="E110" s="262"/>
      <c r="F110" s="262"/>
      <c r="G110" s="262"/>
      <c r="H110" s="262"/>
      <c r="I110" s="262"/>
      <c r="J110" s="262"/>
      <c r="K110" s="262"/>
      <c r="L110" s="262"/>
      <c r="M110" s="262"/>
      <c r="N110" s="262"/>
      <c r="O110" s="262"/>
      <c r="P110" s="262"/>
      <c r="Q110" s="262"/>
      <c r="R110" s="262"/>
      <c r="S110" s="262"/>
      <c r="T110" s="262"/>
      <c r="U110" s="262"/>
      <c r="V110" s="262"/>
      <c r="W110" s="288"/>
      <c r="X110" s="242"/>
      <c r="Y110" s="242"/>
      <c r="Z110" s="242"/>
      <c r="AA110" s="242"/>
      <c r="AB110" s="242"/>
      <c r="AC110" s="242"/>
      <c r="AD110" s="242"/>
      <c r="AE110" s="242"/>
      <c r="AF110" s="242"/>
      <c r="AG110" s="242"/>
      <c r="AH110" s="242"/>
      <c r="AI110" s="242"/>
      <c r="AJ110" s="63"/>
      <c r="AK110" s="63"/>
      <c r="AL110" s="309" t="s">
        <v>206</v>
      </c>
      <c r="AM110" s="310"/>
      <c r="AN110" s="310"/>
      <c r="AO110" s="310"/>
      <c r="AP110" s="310"/>
      <c r="AQ110" s="310"/>
      <c r="AR110" s="310"/>
      <c r="AS110" s="319"/>
      <c r="AT110" s="319"/>
      <c r="AU110" s="319"/>
      <c r="AV110" s="319"/>
      <c r="AW110" s="63"/>
      <c r="AX110" s="63"/>
      <c r="AY110" s="63"/>
      <c r="AZ110" s="322"/>
      <c r="BA110" s="323"/>
      <c r="BB110" s="323"/>
      <c r="BC110" s="323"/>
      <c r="BD110" s="323"/>
      <c r="BE110" s="323"/>
      <c r="BF110" s="323"/>
      <c r="BG110" s="63"/>
      <c r="BH110" s="63"/>
      <c r="BI110" s="63"/>
      <c r="BJ110" s="63"/>
      <c r="BK110" s="110"/>
    </row>
    <row r="111" spans="2:87" s="4" customFormat="1" ht="15.75" x14ac:dyDescent="0.25">
      <c r="B111" s="109"/>
      <c r="C111" s="262" t="s">
        <v>152</v>
      </c>
      <c r="D111" s="262"/>
      <c r="E111" s="262"/>
      <c r="F111" s="262"/>
      <c r="G111" s="262"/>
      <c r="H111" s="262"/>
      <c r="I111" s="262"/>
      <c r="J111" s="262"/>
      <c r="K111" s="262"/>
      <c r="L111" s="262"/>
      <c r="M111" s="262"/>
      <c r="N111" s="262"/>
      <c r="O111" s="262"/>
      <c r="P111" s="262"/>
      <c r="Q111" s="262"/>
      <c r="R111" s="262"/>
      <c r="S111" s="262"/>
      <c r="T111" s="262"/>
      <c r="U111" s="262"/>
      <c r="V111" s="262"/>
      <c r="W111" s="288"/>
      <c r="X111" s="242"/>
      <c r="Y111" s="242"/>
      <c r="Z111" s="242"/>
      <c r="AA111" s="242"/>
      <c r="AB111" s="242"/>
      <c r="AC111" s="242"/>
      <c r="AD111" s="242"/>
      <c r="AE111" s="242"/>
      <c r="AF111" s="242"/>
      <c r="AG111" s="242"/>
      <c r="AH111" s="242"/>
      <c r="AI111" s="242"/>
      <c r="AJ111" s="63"/>
      <c r="AK111" s="63"/>
      <c r="AL111" s="328" t="s">
        <v>207</v>
      </c>
      <c r="AM111" s="329"/>
      <c r="AN111" s="329"/>
      <c r="AO111" s="329"/>
      <c r="AP111" s="329"/>
      <c r="AQ111" s="329"/>
      <c r="AR111" s="329"/>
      <c r="AS111" s="329"/>
      <c r="AT111" s="329"/>
      <c r="AU111" s="329"/>
      <c r="AV111" s="329"/>
      <c r="AW111" s="63"/>
      <c r="AX111" s="63"/>
      <c r="AY111" s="63"/>
      <c r="AZ111" s="322"/>
      <c r="BA111" s="323"/>
      <c r="BB111" s="323"/>
      <c r="BC111" s="323"/>
      <c r="BD111" s="323"/>
      <c r="BE111" s="323"/>
      <c r="BF111" s="323"/>
      <c r="BG111" s="63"/>
      <c r="BH111" s="63"/>
      <c r="BI111" s="63"/>
      <c r="BJ111" s="63"/>
      <c r="BK111" s="110"/>
    </row>
    <row r="112" spans="2:87" s="4" customFormat="1" ht="15.75" x14ac:dyDescent="0.25">
      <c r="B112" s="109"/>
      <c r="C112" s="262" t="s">
        <v>145</v>
      </c>
      <c r="D112" s="262"/>
      <c r="E112" s="262"/>
      <c r="F112" s="262"/>
      <c r="G112" s="262"/>
      <c r="H112" s="262"/>
      <c r="I112" s="262"/>
      <c r="J112" s="262"/>
      <c r="K112" s="262"/>
      <c r="L112" s="262"/>
      <c r="M112" s="262"/>
      <c r="N112" s="262"/>
      <c r="O112" s="262"/>
      <c r="P112" s="262"/>
      <c r="Q112" s="262"/>
      <c r="R112" s="262"/>
      <c r="S112" s="262"/>
      <c r="T112" s="262"/>
      <c r="U112" s="262"/>
      <c r="V112" s="262"/>
      <c r="W112" s="288"/>
      <c r="X112" s="242"/>
      <c r="Y112" s="242"/>
      <c r="Z112" s="242"/>
      <c r="AA112" s="242"/>
      <c r="AB112" s="242"/>
      <c r="AC112" s="242"/>
      <c r="AD112" s="242"/>
      <c r="AE112" s="242"/>
      <c r="AF112" s="242"/>
      <c r="AG112" s="242"/>
      <c r="AH112" s="242"/>
      <c r="AI112" s="242"/>
      <c r="AJ112" s="63"/>
      <c r="AK112" s="63"/>
      <c r="AL112" s="309" t="s">
        <v>210</v>
      </c>
      <c r="AM112" s="310"/>
      <c r="AN112" s="310"/>
      <c r="AO112" s="310"/>
      <c r="AP112" s="310"/>
      <c r="AQ112" s="310"/>
      <c r="AR112" s="310"/>
      <c r="AS112" s="319"/>
      <c r="AT112" s="319"/>
      <c r="AU112" s="319"/>
      <c r="AV112" s="319"/>
      <c r="AW112" s="63"/>
      <c r="AX112" s="63"/>
      <c r="AY112" s="63"/>
      <c r="AZ112" s="322"/>
      <c r="BA112" s="323"/>
      <c r="BB112" s="323"/>
      <c r="BC112" s="323"/>
      <c r="BD112" s="323"/>
      <c r="BE112" s="323"/>
      <c r="BF112" s="323"/>
      <c r="BG112" s="63"/>
      <c r="BH112" s="63"/>
      <c r="BI112" s="63"/>
      <c r="BJ112" s="63"/>
      <c r="BK112" s="110"/>
    </row>
    <row r="113" spans="2:76" s="4" customFormat="1" ht="15.75" x14ac:dyDescent="0.25">
      <c r="B113" s="109"/>
      <c r="C113" s="262" t="s">
        <v>296</v>
      </c>
      <c r="D113" s="262"/>
      <c r="E113" s="262"/>
      <c r="F113" s="262"/>
      <c r="G113" s="262"/>
      <c r="H113" s="262"/>
      <c r="I113" s="262"/>
      <c r="J113" s="262"/>
      <c r="K113" s="262"/>
      <c r="L113" s="262"/>
      <c r="M113" s="262"/>
      <c r="N113" s="262"/>
      <c r="O113" s="262"/>
      <c r="P113" s="262"/>
      <c r="Q113" s="262"/>
      <c r="R113" s="262"/>
      <c r="S113" s="262"/>
      <c r="T113" s="262"/>
      <c r="U113" s="262"/>
      <c r="V113" s="262"/>
      <c r="W113" s="312" t="s">
        <v>632</v>
      </c>
      <c r="X113" s="313"/>
      <c r="Y113" s="313"/>
      <c r="Z113" s="313"/>
      <c r="AA113" s="313"/>
      <c r="AB113" s="313"/>
      <c r="AC113" s="313"/>
      <c r="AD113" s="313"/>
      <c r="AE113" s="313"/>
      <c r="AF113" s="313"/>
      <c r="AG113" s="313"/>
      <c r="AH113" s="313"/>
      <c r="AI113" s="314"/>
      <c r="AJ113" s="63"/>
      <c r="AK113" s="63"/>
      <c r="AL113" s="309"/>
      <c r="AM113" s="310"/>
      <c r="AN113" s="310"/>
      <c r="AO113" s="310"/>
      <c r="AP113" s="310"/>
      <c r="AQ113" s="310"/>
      <c r="AR113" s="310"/>
      <c r="AS113" s="319"/>
      <c r="AT113" s="319"/>
      <c r="AU113" s="319"/>
      <c r="AV113" s="319"/>
      <c r="AW113" s="63"/>
      <c r="AX113" s="63"/>
      <c r="AY113" s="63"/>
      <c r="AZ113" s="309"/>
      <c r="BA113" s="310"/>
      <c r="BB113" s="310"/>
      <c r="BC113" s="310"/>
      <c r="BD113" s="310"/>
      <c r="BE113" s="310"/>
      <c r="BF113" s="310"/>
      <c r="BG113" s="63"/>
      <c r="BH113" s="63"/>
      <c r="BI113" s="63"/>
      <c r="BJ113" s="63"/>
      <c r="BK113" s="110"/>
    </row>
    <row r="114" spans="2:76" s="4" customFormat="1" ht="15.75" x14ac:dyDescent="0.25">
      <c r="B114" s="109"/>
      <c r="C114" s="262" t="s">
        <v>146</v>
      </c>
      <c r="D114" s="262"/>
      <c r="E114" s="262"/>
      <c r="F114" s="262"/>
      <c r="G114" s="262"/>
      <c r="H114" s="262"/>
      <c r="I114" s="262"/>
      <c r="J114" s="262"/>
      <c r="K114" s="262"/>
      <c r="L114" s="262"/>
      <c r="M114" s="262"/>
      <c r="N114" s="262"/>
      <c r="O114" s="262"/>
      <c r="P114" s="262"/>
      <c r="Q114" s="262"/>
      <c r="R114" s="262"/>
      <c r="S114" s="262"/>
      <c r="T114" s="262"/>
      <c r="U114" s="262"/>
      <c r="V114" s="262"/>
      <c r="W114" s="312" t="s">
        <v>632</v>
      </c>
      <c r="X114" s="313"/>
      <c r="Y114" s="313"/>
      <c r="Z114" s="313"/>
      <c r="AA114" s="313"/>
      <c r="AB114" s="313"/>
      <c r="AC114" s="313"/>
      <c r="AD114" s="313"/>
      <c r="AE114" s="313"/>
      <c r="AF114" s="313"/>
      <c r="AG114" s="313"/>
      <c r="AH114" s="313"/>
      <c r="AI114" s="314"/>
      <c r="AJ114" s="63"/>
      <c r="AK114" s="63"/>
      <c r="AL114" s="309" t="s">
        <v>210</v>
      </c>
      <c r="AM114" s="310"/>
      <c r="AN114" s="310"/>
      <c r="AO114" s="310"/>
      <c r="AP114" s="310"/>
      <c r="AQ114" s="310"/>
      <c r="AR114" s="310"/>
      <c r="AS114" s="319"/>
      <c r="AT114" s="319"/>
      <c r="AU114" s="319"/>
      <c r="AV114" s="319"/>
      <c r="AW114" s="63"/>
      <c r="AX114" s="63"/>
      <c r="AY114" s="63"/>
      <c r="AZ114" s="322"/>
      <c r="BA114" s="323"/>
      <c r="BB114" s="323"/>
      <c r="BC114" s="323"/>
      <c r="BD114" s="323"/>
      <c r="BE114" s="323"/>
      <c r="BF114" s="323"/>
      <c r="BG114" s="63"/>
      <c r="BH114" s="63"/>
      <c r="BI114" s="63"/>
      <c r="BJ114" s="63"/>
      <c r="BK114" s="110"/>
    </row>
    <row r="115" spans="2:76" s="4" customFormat="1" ht="15.75" x14ac:dyDescent="0.25">
      <c r="B115" s="109"/>
      <c r="C115" s="262" t="s">
        <v>147</v>
      </c>
      <c r="D115" s="262"/>
      <c r="E115" s="262"/>
      <c r="F115" s="262"/>
      <c r="G115" s="262"/>
      <c r="H115" s="262"/>
      <c r="I115" s="262"/>
      <c r="J115" s="262"/>
      <c r="K115" s="262"/>
      <c r="L115" s="262"/>
      <c r="M115" s="262"/>
      <c r="N115" s="262"/>
      <c r="O115" s="262"/>
      <c r="P115" s="262"/>
      <c r="Q115" s="262"/>
      <c r="R115" s="262"/>
      <c r="S115" s="262"/>
      <c r="T115" s="262"/>
      <c r="U115" s="262"/>
      <c r="V115" s="262"/>
      <c r="W115" s="312" t="s">
        <v>632</v>
      </c>
      <c r="X115" s="313"/>
      <c r="Y115" s="313"/>
      <c r="Z115" s="313"/>
      <c r="AA115" s="313"/>
      <c r="AB115" s="313"/>
      <c r="AC115" s="313"/>
      <c r="AD115" s="313"/>
      <c r="AE115" s="313"/>
      <c r="AF115" s="313"/>
      <c r="AG115" s="313"/>
      <c r="AH115" s="313"/>
      <c r="AI115" s="314"/>
      <c r="AJ115" s="63"/>
      <c r="AK115" s="63"/>
      <c r="AL115" s="309"/>
      <c r="AM115" s="310"/>
      <c r="AN115" s="310"/>
      <c r="AO115" s="310"/>
      <c r="AP115" s="310"/>
      <c r="AQ115" s="310"/>
      <c r="AR115" s="310"/>
      <c r="AS115" s="319"/>
      <c r="AT115" s="319"/>
      <c r="AU115" s="319"/>
      <c r="AV115" s="319"/>
      <c r="AW115" s="63"/>
      <c r="AX115" s="63"/>
      <c r="AY115" s="63"/>
      <c r="AZ115" s="309"/>
      <c r="BA115" s="310"/>
      <c r="BB115" s="310"/>
      <c r="BC115" s="310"/>
      <c r="BD115" s="310"/>
      <c r="BE115" s="310"/>
      <c r="BF115" s="310"/>
      <c r="BG115" s="63"/>
      <c r="BH115" s="63"/>
      <c r="BI115" s="63"/>
      <c r="BJ115" s="63"/>
      <c r="BK115" s="110"/>
    </row>
    <row r="116" spans="2:76" s="4" customFormat="1" ht="15.75" x14ac:dyDescent="0.25">
      <c r="B116" s="109"/>
      <c r="C116" s="262" t="s">
        <v>148</v>
      </c>
      <c r="D116" s="262"/>
      <c r="E116" s="262"/>
      <c r="F116" s="262"/>
      <c r="G116" s="262"/>
      <c r="H116" s="262"/>
      <c r="I116" s="262"/>
      <c r="J116" s="262"/>
      <c r="K116" s="262"/>
      <c r="L116" s="262"/>
      <c r="M116" s="262"/>
      <c r="N116" s="262"/>
      <c r="O116" s="262"/>
      <c r="P116" s="262"/>
      <c r="Q116" s="262"/>
      <c r="R116" s="262"/>
      <c r="S116" s="262"/>
      <c r="T116" s="262"/>
      <c r="U116" s="262"/>
      <c r="V116" s="262"/>
      <c r="W116" s="312" t="s">
        <v>632</v>
      </c>
      <c r="X116" s="313"/>
      <c r="Y116" s="313"/>
      <c r="Z116" s="313"/>
      <c r="AA116" s="313"/>
      <c r="AB116" s="313"/>
      <c r="AC116" s="313"/>
      <c r="AD116" s="313"/>
      <c r="AE116" s="313"/>
      <c r="AF116" s="313"/>
      <c r="AG116" s="313"/>
      <c r="AH116" s="313"/>
      <c r="AI116" s="314"/>
      <c r="AJ116" s="63"/>
      <c r="AK116" s="63"/>
      <c r="AL116" s="317"/>
      <c r="AM116" s="318"/>
      <c r="AN116" s="318"/>
      <c r="AO116" s="318"/>
      <c r="AP116" s="318"/>
      <c r="AQ116" s="318"/>
      <c r="AR116" s="318"/>
      <c r="AS116" s="318"/>
      <c r="AT116" s="318"/>
      <c r="AU116" s="318"/>
      <c r="AV116" s="318"/>
      <c r="AW116" s="63"/>
      <c r="AX116" s="63"/>
      <c r="AY116" s="63"/>
      <c r="AZ116" s="309">
        <v>1000</v>
      </c>
      <c r="BA116" s="310"/>
      <c r="BB116" s="310"/>
      <c r="BC116" s="310"/>
      <c r="BD116" s="310"/>
      <c r="BE116" s="310"/>
      <c r="BF116" s="310"/>
      <c r="BG116" s="63"/>
      <c r="BH116" s="63"/>
      <c r="BI116" s="63"/>
      <c r="BJ116" s="63"/>
      <c r="BK116" s="110"/>
    </row>
    <row r="117" spans="2:76" s="4" customFormat="1" ht="15.75" x14ac:dyDescent="0.25">
      <c r="B117" s="109"/>
      <c r="C117" s="262" t="s">
        <v>149</v>
      </c>
      <c r="D117" s="262"/>
      <c r="E117" s="262"/>
      <c r="F117" s="262"/>
      <c r="G117" s="262"/>
      <c r="H117" s="262"/>
      <c r="I117" s="262"/>
      <c r="J117" s="262"/>
      <c r="K117" s="262"/>
      <c r="L117" s="262"/>
      <c r="M117" s="262"/>
      <c r="N117" s="262"/>
      <c r="O117" s="262"/>
      <c r="P117" s="262"/>
      <c r="Q117" s="262"/>
      <c r="R117" s="262"/>
      <c r="S117" s="262"/>
      <c r="T117" s="262"/>
      <c r="U117" s="262"/>
      <c r="V117" s="262"/>
      <c r="W117" s="312" t="s">
        <v>632</v>
      </c>
      <c r="X117" s="313"/>
      <c r="Y117" s="313"/>
      <c r="Z117" s="313"/>
      <c r="AA117" s="313"/>
      <c r="AB117" s="313"/>
      <c r="AC117" s="313"/>
      <c r="AD117" s="313"/>
      <c r="AE117" s="313"/>
      <c r="AF117" s="313"/>
      <c r="AG117" s="313"/>
      <c r="AH117" s="313"/>
      <c r="AI117" s="314"/>
      <c r="AJ117" s="63"/>
      <c r="AK117" s="63"/>
      <c r="AL117" s="317"/>
      <c r="AM117" s="318"/>
      <c r="AN117" s="318"/>
      <c r="AO117" s="318"/>
      <c r="AP117" s="318"/>
      <c r="AQ117" s="318"/>
      <c r="AR117" s="318"/>
      <c r="AS117" s="318"/>
      <c r="AT117" s="318"/>
      <c r="AU117" s="318"/>
      <c r="AV117" s="318"/>
      <c r="AW117" s="63"/>
      <c r="AX117" s="63"/>
      <c r="AY117" s="63"/>
      <c r="AZ117" s="309">
        <v>1000</v>
      </c>
      <c r="BA117" s="310"/>
      <c r="BB117" s="310"/>
      <c r="BC117" s="310"/>
      <c r="BD117" s="310"/>
      <c r="BE117" s="310"/>
      <c r="BF117" s="310"/>
      <c r="BG117" s="63"/>
      <c r="BH117" s="63"/>
      <c r="BI117" s="63"/>
      <c r="BJ117" s="63"/>
      <c r="BK117" s="110"/>
    </row>
    <row r="118" spans="2:76" s="4" customFormat="1" ht="15.75" x14ac:dyDescent="0.25">
      <c r="B118" s="109"/>
      <c r="C118" s="296" t="s">
        <v>150</v>
      </c>
      <c r="D118" s="296"/>
      <c r="E118" s="296"/>
      <c r="F118" s="296"/>
      <c r="G118" s="296"/>
      <c r="H118" s="296"/>
      <c r="I118" s="296"/>
      <c r="J118" s="296"/>
      <c r="K118" s="296"/>
      <c r="L118" s="296"/>
      <c r="M118" s="296"/>
      <c r="N118" s="296"/>
      <c r="O118" s="296"/>
      <c r="P118" s="296"/>
      <c r="Q118" s="296"/>
      <c r="R118" s="296"/>
      <c r="S118" s="296"/>
      <c r="T118" s="296"/>
      <c r="U118" s="296"/>
      <c r="V118" s="296"/>
      <c r="W118" s="288"/>
      <c r="X118" s="242"/>
      <c r="Y118" s="242"/>
      <c r="Z118" s="242"/>
      <c r="AA118" s="242"/>
      <c r="AB118" s="242"/>
      <c r="AC118" s="242"/>
      <c r="AD118" s="242"/>
      <c r="AE118" s="242"/>
      <c r="AF118" s="242"/>
      <c r="AG118" s="242"/>
      <c r="AH118" s="242"/>
      <c r="AI118" s="242"/>
      <c r="AJ118" s="63"/>
      <c r="AK118" s="63"/>
      <c r="AL118" s="315" t="s">
        <v>211</v>
      </c>
      <c r="AM118" s="308"/>
      <c r="AN118" s="308"/>
      <c r="AO118" s="308"/>
      <c r="AP118" s="308"/>
      <c r="AQ118" s="308"/>
      <c r="AR118" s="308"/>
      <c r="AS118" s="316"/>
      <c r="AT118" s="316"/>
      <c r="AU118" s="316"/>
      <c r="AV118" s="316"/>
      <c r="AW118" s="63"/>
      <c r="AX118" s="63"/>
      <c r="AY118" s="63"/>
      <c r="AZ118" s="299">
        <f>AZ107</f>
        <v>0</v>
      </c>
      <c r="BA118" s="300"/>
      <c r="BB118" s="300"/>
      <c r="BC118" s="300"/>
      <c r="BD118" s="300"/>
      <c r="BE118" s="300"/>
      <c r="BF118" s="300"/>
      <c r="BG118" s="63"/>
      <c r="BH118" s="63"/>
      <c r="BI118" s="63"/>
      <c r="BJ118" s="63"/>
      <c r="BK118" s="110"/>
    </row>
    <row r="119" spans="2:76" s="4" customFormat="1" ht="16.5" thickBot="1" x14ac:dyDescent="0.3">
      <c r="B119" s="109"/>
      <c r="C119" s="297"/>
      <c r="D119" s="257"/>
      <c r="E119" s="257"/>
      <c r="F119" s="257"/>
      <c r="G119" s="257"/>
      <c r="H119" s="257"/>
      <c r="I119" s="257"/>
      <c r="J119" s="257"/>
      <c r="K119" s="257"/>
      <c r="L119" s="257"/>
      <c r="M119" s="257"/>
      <c r="N119" s="257"/>
      <c r="O119" s="257"/>
      <c r="P119" s="257"/>
      <c r="Q119" s="257"/>
      <c r="R119" s="257"/>
      <c r="S119" s="257"/>
      <c r="T119" s="257"/>
      <c r="U119" s="257"/>
      <c r="V119" s="257"/>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110"/>
    </row>
    <row r="120" spans="2:76" s="4" customFormat="1" ht="15" customHeight="1" thickTop="1" thickBot="1" x14ac:dyDescent="0.3">
      <c r="B120" s="272" t="s">
        <v>212</v>
      </c>
      <c r="C120" s="273"/>
      <c r="D120" s="273"/>
      <c r="E120" s="273"/>
      <c r="F120" s="273"/>
      <c r="G120" s="273"/>
      <c r="H120" s="273"/>
      <c r="I120" s="273"/>
      <c r="J120" s="273"/>
      <c r="K120" s="273"/>
      <c r="L120" s="273"/>
      <c r="M120" s="273"/>
      <c r="N120" s="273"/>
      <c r="O120" s="274"/>
      <c r="P120" s="65"/>
      <c r="Q120" s="241" t="s">
        <v>213</v>
      </c>
      <c r="R120" s="242"/>
      <c r="S120" s="242"/>
      <c r="T120" s="242"/>
      <c r="U120" s="242"/>
      <c r="V120" s="242"/>
      <c r="W120" s="242"/>
      <c r="X120" s="242"/>
      <c r="Y120" s="242"/>
      <c r="Z120" s="242"/>
      <c r="AA120" s="242"/>
      <c r="AB120" s="242"/>
      <c r="AC120" s="242"/>
      <c r="AD120" s="242"/>
      <c r="AE120" s="448" t="s">
        <v>228</v>
      </c>
      <c r="AF120" s="449"/>
      <c r="AG120" s="449"/>
      <c r="AH120" s="449"/>
      <c r="AI120" s="449"/>
      <c r="AJ120" s="449"/>
      <c r="AK120" s="449"/>
      <c r="AL120" s="449"/>
      <c r="AM120" s="449"/>
      <c r="AN120" s="449"/>
      <c r="AO120" s="449"/>
      <c r="AP120" s="449"/>
      <c r="AQ120" s="449"/>
      <c r="AR120" s="450"/>
      <c r="AZ120" s="290" t="s">
        <v>161</v>
      </c>
      <c r="BA120" s="291"/>
      <c r="BB120" s="291"/>
      <c r="BC120" s="291"/>
      <c r="BD120" s="291"/>
      <c r="BE120" s="291"/>
      <c r="BF120" s="291"/>
      <c r="BG120" s="291"/>
      <c r="BH120" s="291"/>
      <c r="BI120" s="292"/>
      <c r="BK120" s="110"/>
      <c r="BL120" s="66"/>
      <c r="BM120" s="66"/>
      <c r="BN120" s="66"/>
      <c r="BO120" s="66"/>
      <c r="BP120" s="66"/>
      <c r="BQ120" s="66"/>
      <c r="BR120" s="66"/>
      <c r="BS120" s="66"/>
      <c r="BT120" s="66"/>
      <c r="BU120" s="66"/>
      <c r="BV120" s="66"/>
      <c r="BW120" s="66"/>
      <c r="BX120" s="66"/>
    </row>
    <row r="121" spans="2:76" s="4" customFormat="1" ht="17.25" thickTop="1" thickBot="1" x14ac:dyDescent="0.3">
      <c r="B121" s="285" t="s">
        <v>236</v>
      </c>
      <c r="C121" s="286"/>
      <c r="D121" s="286"/>
      <c r="E121" s="286"/>
      <c r="F121" s="286"/>
      <c r="G121" s="286"/>
      <c r="H121" s="286"/>
      <c r="I121" s="286"/>
      <c r="J121" s="286"/>
      <c r="K121" s="286"/>
      <c r="L121" s="286"/>
      <c r="M121" s="286"/>
      <c r="N121" s="286"/>
      <c r="O121" s="287"/>
      <c r="P121" s="65"/>
      <c r="Q121" s="241" t="s">
        <v>214</v>
      </c>
      <c r="R121" s="242"/>
      <c r="S121" s="242"/>
      <c r="T121" s="242"/>
      <c r="U121" s="242"/>
      <c r="V121" s="242"/>
      <c r="W121" s="242"/>
      <c r="X121" s="242"/>
      <c r="Y121" s="242"/>
      <c r="Z121" s="242"/>
      <c r="AA121" s="242"/>
      <c r="AB121" s="242"/>
      <c r="AC121" s="242"/>
      <c r="AD121" s="242"/>
      <c r="AE121" s="448" t="s">
        <v>228</v>
      </c>
      <c r="AF121" s="449"/>
      <c r="AG121" s="449"/>
      <c r="AH121" s="449"/>
      <c r="AI121" s="449"/>
      <c r="AJ121" s="449"/>
      <c r="AK121" s="449"/>
      <c r="AL121" s="449"/>
      <c r="AM121" s="449"/>
      <c r="AN121" s="449"/>
      <c r="AO121" s="449"/>
      <c r="AP121" s="449"/>
      <c r="AQ121" s="449"/>
      <c r="AR121" s="450"/>
      <c r="AZ121" s="293"/>
      <c r="BA121" s="294"/>
      <c r="BB121" s="294"/>
      <c r="BC121" s="294"/>
      <c r="BD121" s="294"/>
      <c r="BE121" s="294"/>
      <c r="BF121" s="294"/>
      <c r="BG121" s="294"/>
      <c r="BH121" s="294"/>
      <c r="BI121" s="295"/>
      <c r="BK121" s="110"/>
      <c r="BL121" s="66"/>
      <c r="BM121" s="66"/>
      <c r="BN121" s="66"/>
      <c r="BO121" s="66"/>
      <c r="BP121" s="66"/>
      <c r="BQ121" s="66"/>
      <c r="BR121" s="66"/>
      <c r="BS121" s="66"/>
      <c r="BT121" s="66"/>
      <c r="BU121" s="66"/>
      <c r="BV121" s="66"/>
      <c r="BW121" s="66"/>
      <c r="BX121" s="66"/>
    </row>
    <row r="122" spans="2:76" s="4" customFormat="1" ht="12.75" customHeight="1" thickTop="1" thickBot="1" x14ac:dyDescent="0.3">
      <c r="B122" s="276" t="s">
        <v>308</v>
      </c>
      <c r="C122" s="277"/>
      <c r="D122" s="277"/>
      <c r="E122" s="277"/>
      <c r="F122" s="277"/>
      <c r="G122" s="277"/>
      <c r="H122" s="277"/>
      <c r="I122" s="277"/>
      <c r="J122" s="277"/>
      <c r="K122" s="277"/>
      <c r="L122" s="277"/>
      <c r="M122" s="277"/>
      <c r="N122" s="277"/>
      <c r="O122" s="278"/>
      <c r="P122" s="64"/>
      <c r="Q122" s="241" t="s">
        <v>215</v>
      </c>
      <c r="R122" s="242"/>
      <c r="S122" s="242"/>
      <c r="T122" s="242"/>
      <c r="U122" s="242"/>
      <c r="V122" s="242"/>
      <c r="W122" s="242"/>
      <c r="X122" s="242"/>
      <c r="Y122" s="242"/>
      <c r="Z122" s="242"/>
      <c r="AA122" s="242"/>
      <c r="AB122" s="242"/>
      <c r="AC122" s="242"/>
      <c r="AD122" s="242"/>
      <c r="AE122" s="448" t="s">
        <v>228</v>
      </c>
      <c r="AF122" s="449"/>
      <c r="AG122" s="449"/>
      <c r="AH122" s="449"/>
      <c r="AI122" s="449"/>
      <c r="AJ122" s="449"/>
      <c r="AK122" s="449"/>
      <c r="AL122" s="449"/>
      <c r="AM122" s="449"/>
      <c r="AN122" s="449"/>
      <c r="AO122" s="449"/>
      <c r="AP122" s="449"/>
      <c r="AQ122" s="449"/>
      <c r="AR122" s="450"/>
      <c r="AZ122" s="290" t="s">
        <v>630</v>
      </c>
      <c r="BA122" s="291"/>
      <c r="BB122" s="291"/>
      <c r="BC122" s="291"/>
      <c r="BD122" s="291"/>
      <c r="BE122" s="291"/>
      <c r="BF122" s="291"/>
      <c r="BG122" s="291"/>
      <c r="BH122" s="291"/>
      <c r="BI122" s="292"/>
      <c r="BK122" s="110"/>
      <c r="BL122" s="66"/>
      <c r="BM122" s="66"/>
      <c r="BN122" s="66"/>
      <c r="BO122" s="66"/>
      <c r="BP122" s="66"/>
      <c r="BQ122" s="66"/>
      <c r="BR122" s="66"/>
      <c r="BS122" s="66"/>
      <c r="BT122" s="66"/>
      <c r="BU122" s="66"/>
      <c r="BV122" s="66"/>
      <c r="BW122" s="66"/>
      <c r="BX122" s="66"/>
    </row>
    <row r="123" spans="2:76" s="4" customFormat="1" ht="12.75" customHeight="1" thickTop="1" thickBot="1" x14ac:dyDescent="0.3">
      <c r="B123" s="279"/>
      <c r="C123" s="280"/>
      <c r="D123" s="280"/>
      <c r="E123" s="280"/>
      <c r="F123" s="280"/>
      <c r="G123" s="280"/>
      <c r="H123" s="280"/>
      <c r="I123" s="280"/>
      <c r="J123" s="280"/>
      <c r="K123" s="280"/>
      <c r="L123" s="280"/>
      <c r="M123" s="280"/>
      <c r="N123" s="280"/>
      <c r="O123" s="281"/>
      <c r="P123" s="64"/>
      <c r="Q123" s="241" t="s">
        <v>216</v>
      </c>
      <c r="R123" s="242"/>
      <c r="S123" s="242"/>
      <c r="T123" s="242"/>
      <c r="U123" s="242"/>
      <c r="V123" s="242"/>
      <c r="W123" s="242"/>
      <c r="X123" s="242"/>
      <c r="Y123" s="242"/>
      <c r="Z123" s="242"/>
      <c r="AA123" s="242"/>
      <c r="AB123" s="242"/>
      <c r="AC123" s="242"/>
      <c r="AD123" s="242"/>
      <c r="AE123" s="448" t="s">
        <v>228</v>
      </c>
      <c r="AF123" s="449"/>
      <c r="AG123" s="449"/>
      <c r="AH123" s="449"/>
      <c r="AI123" s="449"/>
      <c r="AJ123" s="449"/>
      <c r="AK123" s="449"/>
      <c r="AL123" s="449"/>
      <c r="AM123" s="449"/>
      <c r="AN123" s="449"/>
      <c r="AO123" s="449"/>
      <c r="AP123" s="449"/>
      <c r="AQ123" s="449"/>
      <c r="AR123" s="450"/>
      <c r="AS123" s="104"/>
      <c r="AT123" s="104"/>
      <c r="AU123" s="104"/>
      <c r="AV123" s="104"/>
      <c r="AW123" s="104"/>
      <c r="AX123" s="104"/>
      <c r="AY123" s="104"/>
      <c r="AZ123" s="293"/>
      <c r="BA123" s="294"/>
      <c r="BB123" s="294"/>
      <c r="BC123" s="294"/>
      <c r="BD123" s="294"/>
      <c r="BE123" s="294"/>
      <c r="BF123" s="294"/>
      <c r="BG123" s="294"/>
      <c r="BH123" s="294"/>
      <c r="BI123" s="295"/>
      <c r="BJ123" s="104"/>
      <c r="BK123" s="110"/>
      <c r="BL123" s="66"/>
      <c r="BM123" s="66"/>
      <c r="BN123" s="66"/>
      <c r="BO123" s="66"/>
      <c r="BP123" s="66"/>
      <c r="BQ123" s="66"/>
      <c r="BR123" s="66"/>
      <c r="BS123" s="66"/>
      <c r="BT123" s="66"/>
      <c r="BU123" s="66"/>
      <c r="BV123" s="66"/>
      <c r="BW123" s="66"/>
      <c r="BX123" s="66"/>
    </row>
    <row r="124" spans="2:76" s="4" customFormat="1" ht="12.75" customHeight="1" thickTop="1" x14ac:dyDescent="0.2">
      <c r="B124" s="279"/>
      <c r="C124" s="280"/>
      <c r="D124" s="280"/>
      <c r="E124" s="280"/>
      <c r="F124" s="280"/>
      <c r="G124" s="280"/>
      <c r="H124" s="280"/>
      <c r="I124" s="280"/>
      <c r="J124" s="280"/>
      <c r="K124" s="280"/>
      <c r="L124" s="280"/>
      <c r="M124" s="280"/>
      <c r="N124" s="280"/>
      <c r="O124" s="281"/>
      <c r="P124" s="64"/>
      <c r="Q124" s="241" t="s">
        <v>234</v>
      </c>
      <c r="R124" s="242"/>
      <c r="S124" s="242"/>
      <c r="T124" s="242"/>
      <c r="U124" s="242"/>
      <c r="V124" s="242"/>
      <c r="W124" s="242"/>
      <c r="X124" s="242"/>
      <c r="Y124" s="242"/>
      <c r="Z124" s="242"/>
      <c r="AA124" s="242"/>
      <c r="AB124" s="242"/>
      <c r="AC124" s="242"/>
      <c r="AD124" s="242"/>
      <c r="AE124" s="448" t="s">
        <v>228</v>
      </c>
      <c r="AF124" s="449"/>
      <c r="AG124" s="449"/>
      <c r="AH124" s="449"/>
      <c r="AI124" s="449"/>
      <c r="AJ124" s="449"/>
      <c r="AK124" s="449"/>
      <c r="AL124" s="449"/>
      <c r="AM124" s="449"/>
      <c r="AN124" s="449"/>
      <c r="AO124" s="449"/>
      <c r="AP124" s="449"/>
      <c r="AQ124" s="449"/>
      <c r="AR124" s="450"/>
      <c r="AS124" s="104"/>
      <c r="AT124" s="104"/>
      <c r="AU124" s="104"/>
      <c r="AV124" s="104"/>
      <c r="AW124" s="104"/>
      <c r="AX124" s="104"/>
      <c r="AY124" s="104"/>
      <c r="AZ124" s="104"/>
      <c r="BA124" s="104"/>
      <c r="BB124" s="104"/>
      <c r="BC124" s="104"/>
      <c r="BD124" s="104"/>
      <c r="BE124" s="104"/>
      <c r="BF124" s="104"/>
      <c r="BG124" s="104"/>
      <c r="BH124" s="104"/>
      <c r="BI124" s="104"/>
      <c r="BJ124" s="104"/>
      <c r="BK124" s="105"/>
      <c r="BL124" s="66"/>
      <c r="BM124" s="66"/>
      <c r="BN124" s="66"/>
      <c r="BO124" s="66"/>
      <c r="BP124" s="66"/>
      <c r="BQ124" s="66"/>
      <c r="BR124" s="66"/>
      <c r="BS124" s="66"/>
      <c r="BT124" s="66"/>
      <c r="BU124" s="66"/>
      <c r="BV124" s="66"/>
      <c r="BW124" s="66"/>
      <c r="BX124" s="66"/>
    </row>
    <row r="125" spans="2:76" s="4" customFormat="1" ht="12.75" customHeight="1" x14ac:dyDescent="0.2">
      <c r="B125" s="279"/>
      <c r="C125" s="280"/>
      <c r="D125" s="280"/>
      <c r="E125" s="280"/>
      <c r="F125" s="280"/>
      <c r="G125" s="280"/>
      <c r="H125" s="280"/>
      <c r="I125" s="280"/>
      <c r="J125" s="280"/>
      <c r="K125" s="280"/>
      <c r="L125" s="280"/>
      <c r="M125" s="280"/>
      <c r="N125" s="280"/>
      <c r="O125" s="281"/>
      <c r="P125" s="64"/>
      <c r="Q125" s="241"/>
      <c r="R125" s="242"/>
      <c r="S125" s="242"/>
      <c r="T125" s="242"/>
      <c r="U125" s="242"/>
      <c r="V125" s="242"/>
      <c r="W125" s="242"/>
      <c r="X125" s="242"/>
      <c r="Y125" s="242"/>
      <c r="Z125" s="242"/>
      <c r="AA125" s="242"/>
      <c r="AB125" s="242"/>
      <c r="AC125" s="242"/>
      <c r="AD125" s="242"/>
      <c r="AE125" s="241"/>
      <c r="AF125" s="242"/>
      <c r="AG125" s="242"/>
      <c r="AH125" s="242"/>
      <c r="AI125" s="242"/>
      <c r="AJ125" s="242"/>
      <c r="AK125" s="242"/>
      <c r="AL125" s="242"/>
      <c r="AM125" s="242"/>
      <c r="AN125" s="242"/>
      <c r="AO125" s="242"/>
      <c r="AP125" s="242"/>
      <c r="AQ125" s="242"/>
      <c r="AR125" s="242"/>
      <c r="AS125" s="104"/>
      <c r="AT125" s="104"/>
      <c r="AU125" s="104"/>
      <c r="AV125" s="104"/>
      <c r="AW125" s="104"/>
      <c r="AX125" s="104"/>
      <c r="AY125" s="104"/>
      <c r="AZ125" s="104"/>
      <c r="BA125" s="104"/>
      <c r="BB125" s="104"/>
      <c r="BC125" s="104"/>
      <c r="BD125" s="104"/>
      <c r="BE125" s="104"/>
      <c r="BF125" s="104"/>
      <c r="BG125" s="104"/>
      <c r="BH125" s="104"/>
      <c r="BI125" s="104"/>
      <c r="BJ125" s="104"/>
      <c r="BK125" s="105"/>
      <c r="BL125" s="66"/>
      <c r="BM125" s="66"/>
      <c r="BN125" s="66"/>
      <c r="BO125" s="66"/>
      <c r="BP125" s="66"/>
      <c r="BQ125" s="66"/>
      <c r="BR125" s="66"/>
      <c r="BS125" s="66"/>
      <c r="BT125" s="66"/>
      <c r="BU125" s="66"/>
      <c r="BV125" s="66"/>
      <c r="BW125" s="66"/>
      <c r="BX125" s="66"/>
    </row>
    <row r="126" spans="2:76" s="4" customFormat="1" ht="12.75" customHeight="1" x14ac:dyDescent="0.2">
      <c r="B126" s="279"/>
      <c r="C126" s="280"/>
      <c r="D126" s="280"/>
      <c r="E126" s="280"/>
      <c r="F126" s="280"/>
      <c r="G126" s="280"/>
      <c r="H126" s="280"/>
      <c r="I126" s="280"/>
      <c r="J126" s="280"/>
      <c r="K126" s="280"/>
      <c r="L126" s="280"/>
      <c r="M126" s="280"/>
      <c r="N126" s="280"/>
      <c r="O126" s="281"/>
      <c r="P126" s="64"/>
      <c r="Q126" s="298" t="s">
        <v>309</v>
      </c>
      <c r="R126" s="298"/>
      <c r="S126" s="298"/>
      <c r="T126" s="298"/>
      <c r="U126" s="298"/>
      <c r="V126" s="298"/>
      <c r="W126" s="298"/>
      <c r="X126" s="298"/>
      <c r="Y126" s="298"/>
      <c r="Z126" s="298"/>
      <c r="AA126" s="298"/>
      <c r="AB126" s="298"/>
      <c r="AC126" s="298"/>
      <c r="AD126" s="298"/>
      <c r="AE126" s="298"/>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5"/>
      <c r="BL126" s="66"/>
      <c r="BM126" s="66"/>
      <c r="BN126" s="66"/>
      <c r="BO126" s="66"/>
      <c r="BP126" s="66"/>
      <c r="BQ126" s="66"/>
      <c r="BR126" s="66"/>
      <c r="BS126" s="66"/>
      <c r="BT126" s="66"/>
      <c r="BU126" s="66"/>
      <c r="BV126" s="66"/>
      <c r="BW126" s="66"/>
      <c r="BX126" s="66"/>
    </row>
    <row r="127" spans="2:76" s="4" customFormat="1" ht="12.75" customHeight="1" x14ac:dyDescent="0.2">
      <c r="B127" s="279"/>
      <c r="C127" s="280"/>
      <c r="D127" s="280"/>
      <c r="E127" s="280"/>
      <c r="F127" s="280"/>
      <c r="G127" s="280"/>
      <c r="H127" s="280"/>
      <c r="I127" s="280"/>
      <c r="J127" s="280"/>
      <c r="K127" s="280"/>
      <c r="L127" s="280"/>
      <c r="M127" s="280"/>
      <c r="N127" s="280"/>
      <c r="O127" s="281"/>
      <c r="P127" s="275" t="s">
        <v>54</v>
      </c>
      <c r="Q127" s="275"/>
      <c r="R127" s="275"/>
      <c r="S127" s="275"/>
      <c r="T127" s="275"/>
      <c r="U127" s="275"/>
      <c r="V127" s="275"/>
      <c r="W127" s="275"/>
      <c r="X127" s="275"/>
      <c r="Y127" s="275"/>
      <c r="Z127" s="275"/>
      <c r="AA127" s="275"/>
      <c r="AB127" s="275"/>
      <c r="AC127" s="275"/>
      <c r="AD127" s="275"/>
      <c r="AE127" s="275"/>
      <c r="AF127" s="275"/>
      <c r="AG127" s="275"/>
      <c r="AH127" s="275"/>
      <c r="AI127" s="275"/>
      <c r="AJ127" s="275"/>
      <c r="AK127" s="275"/>
      <c r="AL127" s="275"/>
      <c r="AM127" s="275"/>
      <c r="AN127" s="275"/>
      <c r="AO127" s="275"/>
      <c r="AP127" s="275"/>
      <c r="AQ127" s="275"/>
      <c r="AR127" s="275"/>
      <c r="AS127" s="275"/>
      <c r="AT127" s="275"/>
      <c r="AU127" s="275"/>
      <c r="AV127" s="275"/>
      <c r="AW127" s="275"/>
      <c r="AX127" s="275"/>
      <c r="AY127" s="275"/>
      <c r="AZ127" s="275"/>
      <c r="BA127" s="275"/>
      <c r="BB127" s="275"/>
      <c r="BC127" s="275"/>
      <c r="BD127" s="275"/>
      <c r="BE127" s="275"/>
      <c r="BF127" s="275"/>
      <c r="BG127" s="275"/>
      <c r="BH127" s="275"/>
      <c r="BI127" s="275"/>
      <c r="BJ127" s="275"/>
      <c r="BK127" s="105"/>
      <c r="BL127" s="66"/>
      <c r="BM127" s="66"/>
      <c r="BN127" s="66"/>
      <c r="BO127" s="66"/>
      <c r="BP127" s="66"/>
      <c r="BQ127" s="66"/>
      <c r="BR127" s="66"/>
      <c r="BS127" s="66"/>
      <c r="BT127" s="66"/>
      <c r="BU127" s="66"/>
      <c r="BV127" s="66"/>
      <c r="BW127" s="66"/>
      <c r="BX127" s="66"/>
    </row>
    <row r="128" spans="2:76" s="4" customFormat="1" ht="12.75" customHeight="1" x14ac:dyDescent="0.2">
      <c r="B128" s="279"/>
      <c r="C128" s="280"/>
      <c r="D128" s="280"/>
      <c r="E128" s="280"/>
      <c r="F128" s="280"/>
      <c r="G128" s="280"/>
      <c r="H128" s="280"/>
      <c r="I128" s="280"/>
      <c r="J128" s="280"/>
      <c r="K128" s="280"/>
      <c r="L128" s="280"/>
      <c r="M128" s="280"/>
      <c r="N128" s="280"/>
      <c r="O128" s="281"/>
      <c r="P128" s="275" t="s">
        <v>55</v>
      </c>
      <c r="Q128" s="275"/>
      <c r="R128" s="275"/>
      <c r="S128" s="275"/>
      <c r="T128" s="275"/>
      <c r="U128" s="275"/>
      <c r="V128" s="275"/>
      <c r="W128" s="275"/>
      <c r="X128" s="275"/>
      <c r="Y128" s="275"/>
      <c r="Z128" s="275"/>
      <c r="AA128" s="275"/>
      <c r="AB128" s="275"/>
      <c r="AC128" s="275"/>
      <c r="AD128" s="275"/>
      <c r="AE128" s="275"/>
      <c r="AF128" s="275"/>
      <c r="AG128" s="275"/>
      <c r="AH128" s="275"/>
      <c r="AI128" s="275"/>
      <c r="AJ128" s="275"/>
      <c r="AK128" s="275"/>
      <c r="AL128" s="275"/>
      <c r="AM128" s="275"/>
      <c r="AN128" s="275"/>
      <c r="AO128" s="275"/>
      <c r="AP128" s="275"/>
      <c r="AQ128" s="275"/>
      <c r="AR128" s="275"/>
      <c r="AS128" s="275"/>
      <c r="AT128" s="275"/>
      <c r="AU128" s="275"/>
      <c r="AV128" s="275"/>
      <c r="AW128" s="275"/>
      <c r="AX128" s="275"/>
      <c r="AY128" s="275"/>
      <c r="AZ128" s="275"/>
      <c r="BA128" s="275"/>
      <c r="BB128" s="275"/>
      <c r="BC128" s="275"/>
      <c r="BD128" s="275"/>
      <c r="BE128" s="275"/>
      <c r="BF128" s="275"/>
      <c r="BG128" s="275"/>
      <c r="BH128" s="275"/>
      <c r="BI128" s="275"/>
      <c r="BJ128" s="275"/>
      <c r="BK128" s="105"/>
      <c r="BL128" s="66"/>
      <c r="BM128" s="66"/>
      <c r="BN128" s="66"/>
      <c r="BO128" s="66"/>
      <c r="BP128" s="66"/>
      <c r="BQ128" s="66"/>
      <c r="BR128" s="66"/>
      <c r="BS128" s="66"/>
      <c r="BT128" s="66"/>
      <c r="BU128" s="66"/>
      <c r="BV128" s="66"/>
      <c r="BW128" s="66"/>
      <c r="BX128" s="66"/>
    </row>
    <row r="129" spans="2:76" s="4" customFormat="1" ht="12.75" customHeight="1" x14ac:dyDescent="0.2">
      <c r="B129" s="279"/>
      <c r="C129" s="280"/>
      <c r="D129" s="280"/>
      <c r="E129" s="280"/>
      <c r="F129" s="280"/>
      <c r="G129" s="280"/>
      <c r="H129" s="280"/>
      <c r="I129" s="280"/>
      <c r="J129" s="280"/>
      <c r="K129" s="280"/>
      <c r="L129" s="280"/>
      <c r="M129" s="280"/>
      <c r="N129" s="280"/>
      <c r="O129" s="281"/>
      <c r="P129" s="289" t="s">
        <v>56</v>
      </c>
      <c r="Q129" s="275"/>
      <c r="R129" s="275"/>
      <c r="S129" s="275"/>
      <c r="T129" s="275"/>
      <c r="U129" s="275"/>
      <c r="V129" s="275"/>
      <c r="W129" s="275"/>
      <c r="X129" s="275"/>
      <c r="Y129" s="275"/>
      <c r="Z129" s="275"/>
      <c r="AA129" s="275"/>
      <c r="AB129" s="275"/>
      <c r="AC129" s="275"/>
      <c r="AD129" s="275"/>
      <c r="AE129" s="275"/>
      <c r="AF129" s="275"/>
      <c r="AG129" s="275"/>
      <c r="AH129" s="275"/>
      <c r="AI129" s="275"/>
      <c r="AJ129" s="275"/>
      <c r="AK129" s="275"/>
      <c r="AL129" s="275"/>
      <c r="AM129" s="275"/>
      <c r="AN129" s="275"/>
      <c r="AO129" s="275"/>
      <c r="AP129" s="275"/>
      <c r="AQ129" s="275"/>
      <c r="AR129" s="275"/>
      <c r="AS129" s="275"/>
      <c r="AT129" s="275"/>
      <c r="AU129" s="275"/>
      <c r="AV129" s="275"/>
      <c r="AW129" s="275"/>
      <c r="AX129" s="275"/>
      <c r="AY129" s="275"/>
      <c r="AZ129" s="275"/>
      <c r="BA129" s="275"/>
      <c r="BB129" s="275"/>
      <c r="BC129" s="275"/>
      <c r="BD129" s="275"/>
      <c r="BE129" s="275"/>
      <c r="BF129" s="275"/>
      <c r="BG129" s="275"/>
      <c r="BH129" s="275"/>
      <c r="BI129" s="275"/>
      <c r="BJ129" s="275"/>
      <c r="BK129" s="105"/>
      <c r="BL129" s="66"/>
      <c r="BM129" s="66"/>
      <c r="BN129" s="66"/>
      <c r="BO129" s="66"/>
      <c r="BP129" s="66"/>
      <c r="BQ129" s="66"/>
      <c r="BR129" s="66"/>
      <c r="BS129" s="66"/>
      <c r="BT129" s="66"/>
      <c r="BU129" s="66"/>
      <c r="BV129" s="66"/>
      <c r="BW129" s="66"/>
      <c r="BX129" s="66"/>
    </row>
    <row r="130" spans="2:76" s="4" customFormat="1" ht="12.75" customHeight="1" thickBot="1" x14ac:dyDescent="0.25">
      <c r="B130" s="282"/>
      <c r="C130" s="283"/>
      <c r="D130" s="283"/>
      <c r="E130" s="283"/>
      <c r="F130" s="283"/>
      <c r="G130" s="283"/>
      <c r="H130" s="283"/>
      <c r="I130" s="283"/>
      <c r="J130" s="283"/>
      <c r="K130" s="283"/>
      <c r="L130" s="283"/>
      <c r="M130" s="283"/>
      <c r="N130" s="283"/>
      <c r="O130" s="284"/>
      <c r="P130" s="145"/>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7"/>
      <c r="BL130" s="66"/>
      <c r="BM130" s="66"/>
      <c r="BN130" s="66"/>
      <c r="BO130" s="66"/>
      <c r="BP130" s="66"/>
      <c r="BQ130" s="66"/>
      <c r="BR130" s="66"/>
      <c r="BS130" s="66"/>
      <c r="BT130" s="66"/>
      <c r="BU130" s="66"/>
      <c r="BV130" s="66"/>
      <c r="BW130" s="66"/>
      <c r="BX130" s="66"/>
    </row>
    <row r="131" spans="2:76" s="4" customFormat="1" ht="12.75" customHeight="1" thickTop="1" thickBot="1" x14ac:dyDescent="0.25">
      <c r="B131" s="123"/>
      <c r="C131" s="123"/>
      <c r="D131" s="123"/>
      <c r="E131" s="123"/>
      <c r="F131" s="123"/>
      <c r="G131" s="123"/>
      <c r="H131" s="123"/>
      <c r="I131" s="123"/>
      <c r="J131" s="123"/>
      <c r="K131" s="123"/>
      <c r="L131" s="123"/>
      <c r="M131" s="123"/>
      <c r="N131" s="123"/>
      <c r="O131" s="123"/>
      <c r="BK131" s="105"/>
      <c r="BL131" s="66"/>
      <c r="BM131" s="66"/>
      <c r="BN131" s="66"/>
      <c r="BO131" s="66"/>
      <c r="BP131" s="66"/>
      <c r="BQ131" s="66"/>
      <c r="BR131" s="66"/>
      <c r="BS131" s="66"/>
      <c r="BT131" s="66"/>
      <c r="BU131" s="66"/>
      <c r="BV131" s="66"/>
      <c r="BW131" s="66"/>
      <c r="BX131" s="66"/>
    </row>
    <row r="132" spans="2:76" s="4" customFormat="1" ht="16.5" customHeight="1" thickBot="1" x14ac:dyDescent="0.3">
      <c r="B132" s="373" t="s">
        <v>240</v>
      </c>
      <c r="C132" s="374"/>
      <c r="D132" s="374"/>
      <c r="E132" s="374"/>
      <c r="F132" s="374"/>
      <c r="G132" s="374"/>
      <c r="H132" s="374"/>
      <c r="I132" s="374"/>
      <c r="J132" s="374"/>
      <c r="K132" s="374"/>
      <c r="L132" s="374"/>
      <c r="M132" s="374"/>
      <c r="N132" s="374"/>
      <c r="O132" s="374"/>
      <c r="P132" s="374"/>
      <c r="Q132" s="374"/>
      <c r="R132" s="374"/>
      <c r="S132" s="374"/>
      <c r="T132" s="374"/>
      <c r="U132" s="374"/>
      <c r="V132" s="374"/>
      <c r="W132" s="374"/>
      <c r="X132" s="374"/>
      <c r="Y132" s="374"/>
      <c r="Z132" s="374"/>
      <c r="AA132" s="374"/>
      <c r="AB132" s="374"/>
      <c r="AC132" s="374"/>
      <c r="AD132" s="374"/>
      <c r="AE132" s="374"/>
      <c r="AF132" s="374"/>
      <c r="AG132" s="374"/>
      <c r="AH132" s="374"/>
      <c r="AI132" s="374"/>
      <c r="AJ132" s="374"/>
      <c r="AK132" s="374"/>
      <c r="AL132" s="374"/>
      <c r="AM132" s="374"/>
      <c r="AN132" s="374"/>
      <c r="AO132" s="374"/>
      <c r="AP132" s="374"/>
      <c r="AQ132" s="374"/>
      <c r="AR132" s="374"/>
      <c r="AS132" s="374"/>
      <c r="AT132" s="374"/>
      <c r="AU132" s="374"/>
      <c r="AV132" s="374"/>
      <c r="AW132" s="374"/>
      <c r="AX132" s="374"/>
      <c r="AY132" s="374"/>
      <c r="AZ132" s="374"/>
      <c r="BA132" s="374"/>
      <c r="BB132" s="374"/>
      <c r="BC132" s="374"/>
      <c r="BD132" s="374"/>
      <c r="BE132" s="374"/>
      <c r="BF132" s="374"/>
      <c r="BG132" s="374"/>
      <c r="BH132" s="374"/>
      <c r="BI132" s="374"/>
      <c r="BJ132" s="374"/>
      <c r="BK132" s="375"/>
      <c r="BL132" s="66"/>
      <c r="BM132" s="66"/>
      <c r="BN132" s="66"/>
      <c r="BO132" s="66"/>
      <c r="BP132" s="66"/>
      <c r="BQ132" s="66"/>
      <c r="BR132" s="66"/>
      <c r="BS132" s="66"/>
      <c r="BT132" s="66"/>
      <c r="BU132" s="66"/>
      <c r="BV132" s="66"/>
      <c r="BW132" s="66"/>
      <c r="BX132" s="66"/>
    </row>
    <row r="133" spans="2:76" s="4" customFormat="1" ht="15.75" customHeight="1" x14ac:dyDescent="0.2">
      <c r="B133" s="451" t="s">
        <v>311</v>
      </c>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307" t="s">
        <v>312</v>
      </c>
      <c r="AZ133" s="308"/>
      <c r="BA133" s="308"/>
      <c r="BB133" s="308"/>
      <c r="BC133" s="308"/>
      <c r="BD133" s="308"/>
      <c r="BE133" s="308"/>
      <c r="BF133" s="308"/>
      <c r="BG133" s="308"/>
      <c r="BH133" s="308"/>
      <c r="BK133" s="105"/>
      <c r="BL133" s="66"/>
      <c r="BM133" s="66"/>
      <c r="BN133" s="66"/>
      <c r="BO133" s="66"/>
      <c r="BP133" s="66"/>
      <c r="BQ133" s="66"/>
      <c r="BR133" s="66"/>
      <c r="BS133" s="66"/>
      <c r="BT133" s="66"/>
      <c r="BU133" s="66"/>
      <c r="BV133" s="66"/>
      <c r="BW133" s="66"/>
      <c r="BX133" s="66"/>
    </row>
    <row r="134" spans="2:76" s="4" customFormat="1" ht="14.25" customHeight="1" x14ac:dyDescent="0.2">
      <c r="B134" s="436" t="s">
        <v>241</v>
      </c>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c r="AB134" s="437"/>
      <c r="AC134" s="437"/>
      <c r="AD134" s="437"/>
      <c r="AY134" s="307" t="s">
        <v>83</v>
      </c>
      <c r="AZ134" s="308"/>
      <c r="BA134" s="308"/>
      <c r="BB134" s="308"/>
      <c r="BC134" s="308"/>
      <c r="BD134" s="308"/>
      <c r="BE134" s="308"/>
      <c r="BF134" s="308"/>
      <c r="BG134" s="308"/>
      <c r="BH134" s="308"/>
      <c r="BK134" s="105"/>
      <c r="BL134" s="66"/>
      <c r="BM134" s="66"/>
      <c r="BN134" s="66"/>
      <c r="BO134" s="66"/>
      <c r="BP134" s="66"/>
      <c r="BQ134" s="66"/>
      <c r="BR134" s="66"/>
      <c r="BS134" s="66"/>
      <c r="BT134" s="66"/>
      <c r="BU134" s="66"/>
      <c r="BV134" s="66"/>
      <c r="BW134" s="66"/>
      <c r="BX134" s="66"/>
    </row>
    <row r="135" spans="2:76" s="4" customFormat="1" ht="14.25" customHeight="1" x14ac:dyDescent="0.2">
      <c r="B135" s="436" t="s">
        <v>242</v>
      </c>
      <c r="C135" s="437"/>
      <c r="D135" s="437"/>
      <c r="E135" s="437"/>
      <c r="F135" s="437"/>
      <c r="G135" s="437"/>
      <c r="H135" s="437"/>
      <c r="I135" s="437"/>
      <c r="J135" s="437"/>
      <c r="K135" s="437"/>
      <c r="L135" s="437"/>
      <c r="M135" s="437"/>
      <c r="N135" s="437"/>
      <c r="O135" s="437"/>
      <c r="P135" s="437"/>
      <c r="Q135" s="437"/>
      <c r="R135" s="437"/>
      <c r="S135" s="437"/>
      <c r="T135" s="437"/>
      <c r="U135" s="437"/>
      <c r="V135" s="437"/>
      <c r="W135" s="437"/>
      <c r="X135" s="437"/>
      <c r="Y135" s="437"/>
      <c r="Z135" s="437"/>
      <c r="AA135" s="437"/>
      <c r="AB135" s="437"/>
      <c r="AC135" s="437"/>
      <c r="AD135" s="437"/>
      <c r="AY135" s="432"/>
      <c r="AZ135" s="433"/>
      <c r="BA135" s="433"/>
      <c r="BB135" s="433"/>
      <c r="BC135" s="433"/>
      <c r="BD135" s="433"/>
      <c r="BE135" s="433"/>
      <c r="BF135" s="433"/>
      <c r="BG135" s="433"/>
      <c r="BH135" s="433"/>
      <c r="BK135" s="105"/>
      <c r="BL135" s="66"/>
      <c r="BM135" s="66"/>
      <c r="BN135" s="66"/>
      <c r="BO135" s="66"/>
      <c r="BP135" s="66"/>
      <c r="BQ135" s="66"/>
      <c r="BR135" s="66"/>
      <c r="BS135" s="66"/>
      <c r="BT135" s="66"/>
      <c r="BU135" s="66"/>
      <c r="BV135" s="66"/>
      <c r="BW135" s="66"/>
      <c r="BX135" s="66"/>
    </row>
    <row r="136" spans="2:76" s="4" customFormat="1" ht="14.25" customHeight="1" x14ac:dyDescent="0.2">
      <c r="B136" s="436" t="s">
        <v>297</v>
      </c>
      <c r="C136" s="437"/>
      <c r="D136" s="437"/>
      <c r="E136" s="437"/>
      <c r="F136" s="437"/>
      <c r="G136" s="437"/>
      <c r="H136" s="437"/>
      <c r="I136" s="437"/>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Y136" s="307" t="s">
        <v>331</v>
      </c>
      <c r="AZ136" s="308"/>
      <c r="BA136" s="308"/>
      <c r="BB136" s="308"/>
      <c r="BC136" s="308"/>
      <c r="BD136" s="308"/>
      <c r="BE136" s="308"/>
      <c r="BF136" s="308"/>
      <c r="BG136" s="308"/>
      <c r="BH136" s="308"/>
      <c r="BK136" s="105"/>
      <c r="BL136" s="66"/>
      <c r="BM136" s="66"/>
      <c r="BN136" s="66"/>
      <c r="BO136" s="66"/>
      <c r="BP136" s="66"/>
      <c r="BQ136" s="66"/>
      <c r="BR136" s="66"/>
      <c r="BS136" s="66"/>
      <c r="BT136" s="66"/>
      <c r="BU136" s="66"/>
      <c r="BV136" s="66"/>
      <c r="BW136" s="66"/>
      <c r="BX136" s="66"/>
    </row>
    <row r="137" spans="2:76" s="4" customFormat="1" ht="14.25" customHeight="1" x14ac:dyDescent="0.2">
      <c r="B137" s="436" t="s">
        <v>243</v>
      </c>
      <c r="C137" s="437"/>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7"/>
      <c r="AY137" s="307" t="s">
        <v>331</v>
      </c>
      <c r="AZ137" s="308"/>
      <c r="BA137" s="308"/>
      <c r="BB137" s="308"/>
      <c r="BC137" s="308"/>
      <c r="BD137" s="308"/>
      <c r="BE137" s="308"/>
      <c r="BF137" s="308"/>
      <c r="BG137" s="308"/>
      <c r="BH137" s="308"/>
      <c r="BK137" s="105"/>
      <c r="BL137" s="66"/>
      <c r="BM137" s="66"/>
      <c r="BN137" s="66"/>
      <c r="BO137" s="66"/>
      <c r="BP137" s="66"/>
      <c r="BQ137" s="66"/>
      <c r="BR137" s="66"/>
      <c r="BS137" s="66"/>
      <c r="BT137" s="66"/>
      <c r="BU137" s="66"/>
      <c r="BV137" s="66"/>
      <c r="BW137" s="66"/>
      <c r="BX137" s="66"/>
    </row>
    <row r="138" spans="2:76" s="4" customFormat="1" ht="14.25" customHeight="1" x14ac:dyDescent="0.2">
      <c r="B138" s="436" t="s">
        <v>244</v>
      </c>
      <c r="C138" s="437"/>
      <c r="D138" s="437"/>
      <c r="E138" s="437"/>
      <c r="F138" s="437"/>
      <c r="G138" s="437"/>
      <c r="H138" s="437"/>
      <c r="I138" s="437"/>
      <c r="J138" s="437"/>
      <c r="K138" s="437"/>
      <c r="L138" s="437"/>
      <c r="M138" s="437"/>
      <c r="N138" s="437"/>
      <c r="O138" s="437"/>
      <c r="P138" s="437"/>
      <c r="Q138" s="437"/>
      <c r="R138" s="437"/>
      <c r="S138" s="437"/>
      <c r="T138" s="437"/>
      <c r="U138" s="437"/>
      <c r="V138" s="437"/>
      <c r="W138" s="437"/>
      <c r="X138" s="437"/>
      <c r="Y138" s="437"/>
      <c r="Z138" s="437"/>
      <c r="AA138" s="437"/>
      <c r="AB138" s="437"/>
      <c r="AC138" s="437"/>
      <c r="AD138" s="437"/>
      <c r="AY138" s="307" t="s">
        <v>83</v>
      </c>
      <c r="AZ138" s="308"/>
      <c r="BA138" s="308"/>
      <c r="BB138" s="308"/>
      <c r="BC138" s="308"/>
      <c r="BD138" s="308"/>
      <c r="BE138" s="308"/>
      <c r="BF138" s="308"/>
      <c r="BG138" s="308"/>
      <c r="BH138" s="308"/>
      <c r="BK138" s="105"/>
      <c r="BL138" s="66"/>
      <c r="BM138" s="66"/>
      <c r="BN138" s="66"/>
      <c r="BO138" s="66"/>
      <c r="BP138" s="66"/>
      <c r="BQ138" s="66"/>
      <c r="BR138" s="66"/>
      <c r="BS138" s="66"/>
      <c r="BT138" s="66"/>
      <c r="BU138" s="66"/>
      <c r="BV138" s="66"/>
      <c r="BW138" s="66"/>
      <c r="BX138" s="66"/>
    </row>
    <row r="139" spans="2:76" s="4" customFormat="1" ht="14.25" customHeight="1" x14ac:dyDescent="0.2">
      <c r="B139" s="436" t="s">
        <v>162</v>
      </c>
      <c r="C139" s="437"/>
      <c r="D139" s="437"/>
      <c r="E139" s="437"/>
      <c r="F139" s="437"/>
      <c r="G139" s="437"/>
      <c r="H139" s="437"/>
      <c r="I139" s="437"/>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Y139" s="307" t="s">
        <v>83</v>
      </c>
      <c r="AZ139" s="308"/>
      <c r="BA139" s="308"/>
      <c r="BB139" s="308"/>
      <c r="BC139" s="308"/>
      <c r="BD139" s="308"/>
      <c r="BE139" s="308"/>
      <c r="BF139" s="308"/>
      <c r="BG139" s="308"/>
      <c r="BH139" s="308"/>
      <c r="BK139" s="105"/>
      <c r="BL139" s="66"/>
      <c r="BM139" s="66"/>
      <c r="BN139" s="66"/>
      <c r="BO139" s="66"/>
      <c r="BP139" s="66"/>
      <c r="BQ139" s="66"/>
      <c r="BR139" s="66"/>
      <c r="BS139" s="66"/>
      <c r="BT139" s="66"/>
      <c r="BU139" s="66"/>
      <c r="BV139" s="66"/>
      <c r="BW139" s="66"/>
      <c r="BX139" s="66"/>
    </row>
    <row r="140" spans="2:76" s="4" customFormat="1" ht="14.25" customHeight="1" x14ac:dyDescent="0.2">
      <c r="B140" s="436" t="s">
        <v>310</v>
      </c>
      <c r="C140" s="437"/>
      <c r="D140" s="437"/>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c r="AB140" s="437"/>
      <c r="AC140" s="437"/>
      <c r="AD140" s="437"/>
      <c r="AY140" s="307" t="s">
        <v>83</v>
      </c>
      <c r="AZ140" s="308"/>
      <c r="BA140" s="308"/>
      <c r="BB140" s="308"/>
      <c r="BC140" s="308"/>
      <c r="BD140" s="308"/>
      <c r="BE140" s="308"/>
      <c r="BF140" s="308"/>
      <c r="BG140" s="308"/>
      <c r="BH140" s="308"/>
      <c r="BK140" s="105"/>
      <c r="BL140" s="66"/>
      <c r="BM140" s="66"/>
      <c r="BN140" s="66"/>
      <c r="BO140" s="66"/>
      <c r="BP140" s="66"/>
      <c r="BQ140" s="66"/>
      <c r="BR140" s="66"/>
      <c r="BS140" s="66"/>
      <c r="BT140" s="66"/>
      <c r="BU140" s="66"/>
      <c r="BV140" s="66"/>
      <c r="BW140" s="66"/>
      <c r="BX140" s="66"/>
    </row>
    <row r="141" spans="2:76" s="4" customFormat="1" ht="14.25" customHeight="1" x14ac:dyDescent="0.2">
      <c r="B141" s="436" t="s">
        <v>332</v>
      </c>
      <c r="C141" s="437"/>
      <c r="D141" s="437"/>
      <c r="E141" s="437"/>
      <c r="F141" s="437"/>
      <c r="G141" s="437"/>
      <c r="H141" s="437"/>
      <c r="I141" s="437"/>
      <c r="J141" s="437"/>
      <c r="K141" s="437"/>
      <c r="L141" s="437"/>
      <c r="M141" s="437"/>
      <c r="N141" s="437"/>
      <c r="O141" s="437"/>
      <c r="P141" s="437"/>
      <c r="Q141" s="437"/>
      <c r="R141" s="437"/>
      <c r="S141" s="437"/>
      <c r="T141" s="437"/>
      <c r="U141" s="437"/>
      <c r="V141" s="437"/>
      <c r="W141" s="437"/>
      <c r="X141" s="437"/>
      <c r="Y141" s="437"/>
      <c r="Z141" s="437"/>
      <c r="AA141" s="437"/>
      <c r="AB141" s="437"/>
      <c r="AC141" s="437"/>
      <c r="AD141" s="437"/>
      <c r="AY141" s="307" t="s">
        <v>83</v>
      </c>
      <c r="AZ141" s="308"/>
      <c r="BA141" s="308"/>
      <c r="BB141" s="308"/>
      <c r="BC141" s="308"/>
      <c r="BD141" s="308"/>
      <c r="BE141" s="308"/>
      <c r="BF141" s="308"/>
      <c r="BG141" s="308"/>
      <c r="BH141" s="308"/>
      <c r="BK141" s="105"/>
      <c r="BL141" s="66"/>
      <c r="BM141" s="66"/>
      <c r="BN141" s="66"/>
      <c r="BO141" s="66"/>
      <c r="BP141" s="66"/>
      <c r="BQ141" s="66"/>
      <c r="BR141" s="66"/>
      <c r="BS141" s="66"/>
      <c r="BT141" s="66"/>
      <c r="BU141" s="66"/>
      <c r="BV141" s="66"/>
      <c r="BW141" s="66"/>
      <c r="BX141" s="66"/>
    </row>
    <row r="142" spans="2:76" s="4" customFormat="1" ht="14.25" customHeight="1" x14ac:dyDescent="0.2">
      <c r="B142" s="153" t="s">
        <v>245</v>
      </c>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Y142" s="307" t="s">
        <v>83</v>
      </c>
      <c r="AZ142" s="308"/>
      <c r="BA142" s="308"/>
      <c r="BB142" s="308"/>
      <c r="BC142" s="308"/>
      <c r="BD142" s="308"/>
      <c r="BE142" s="308"/>
      <c r="BF142" s="308"/>
      <c r="BG142" s="308"/>
      <c r="BH142" s="308"/>
      <c r="BK142" s="105"/>
      <c r="BL142" s="66"/>
      <c r="BM142" s="66"/>
      <c r="BN142" s="66"/>
      <c r="BO142" s="66"/>
      <c r="BP142" s="66"/>
      <c r="BQ142" s="66"/>
      <c r="BR142" s="66"/>
      <c r="BS142" s="66"/>
      <c r="BT142" s="66"/>
      <c r="BU142" s="66"/>
      <c r="BV142" s="66"/>
      <c r="BW142" s="66"/>
      <c r="BX142" s="66"/>
    </row>
    <row r="143" spans="2:76" s="4" customFormat="1" ht="14.25" customHeight="1" x14ac:dyDescent="0.2">
      <c r="B143" s="153" t="s">
        <v>298</v>
      </c>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Y143" s="307" t="s">
        <v>83</v>
      </c>
      <c r="AZ143" s="308"/>
      <c r="BA143" s="308"/>
      <c r="BB143" s="308"/>
      <c r="BC143" s="308"/>
      <c r="BD143" s="308"/>
      <c r="BE143" s="308"/>
      <c r="BF143" s="308"/>
      <c r="BG143" s="308"/>
      <c r="BH143" s="308"/>
      <c r="BK143" s="105"/>
      <c r="BL143" s="66"/>
      <c r="BM143" s="66"/>
      <c r="BN143" s="66"/>
      <c r="BO143" s="66"/>
      <c r="BP143" s="66"/>
      <c r="BQ143" s="66"/>
      <c r="BR143" s="66"/>
      <c r="BS143" s="66"/>
      <c r="BT143" s="66"/>
      <c r="BU143" s="66"/>
      <c r="BV143" s="66"/>
      <c r="BW143" s="66"/>
      <c r="BX143" s="66"/>
    </row>
    <row r="144" spans="2:76" s="4" customFormat="1" ht="14.25" customHeight="1" x14ac:dyDescent="0.2">
      <c r="B144" s="153" t="s">
        <v>246</v>
      </c>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Y144" s="307" t="s">
        <v>83</v>
      </c>
      <c r="AZ144" s="308"/>
      <c r="BA144" s="308"/>
      <c r="BB144" s="308"/>
      <c r="BC144" s="308"/>
      <c r="BD144" s="308"/>
      <c r="BE144" s="308"/>
      <c r="BF144" s="308"/>
      <c r="BG144" s="308"/>
      <c r="BH144" s="308"/>
      <c r="BK144" s="105"/>
      <c r="BL144" s="66"/>
      <c r="BM144" s="66"/>
      <c r="BN144" s="66"/>
      <c r="BO144" s="66"/>
      <c r="BP144" s="66"/>
      <c r="BQ144" s="66"/>
      <c r="BR144" s="66"/>
      <c r="BS144" s="66"/>
      <c r="BT144" s="66"/>
      <c r="BU144" s="66"/>
      <c r="BV144" s="66"/>
      <c r="BW144" s="66"/>
      <c r="BX144" s="66"/>
    </row>
    <row r="145" spans="2:76" s="4" customFormat="1" ht="14.25" customHeight="1" x14ac:dyDescent="0.2">
      <c r="B145" s="153" t="s">
        <v>247</v>
      </c>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Y145" s="307" t="s">
        <v>83</v>
      </c>
      <c r="AZ145" s="308"/>
      <c r="BA145" s="308"/>
      <c r="BB145" s="308"/>
      <c r="BC145" s="308"/>
      <c r="BD145" s="308"/>
      <c r="BE145" s="308"/>
      <c r="BF145" s="308"/>
      <c r="BG145" s="308"/>
      <c r="BH145" s="308"/>
      <c r="BK145" s="105"/>
      <c r="BL145" s="66"/>
      <c r="BM145" s="66"/>
      <c r="BN145" s="66"/>
      <c r="BO145" s="66"/>
      <c r="BP145" s="66"/>
      <c r="BQ145" s="66"/>
      <c r="BR145" s="66"/>
      <c r="BS145" s="66"/>
      <c r="BT145" s="66"/>
      <c r="BU145" s="66"/>
      <c r="BV145" s="66"/>
      <c r="BW145" s="66"/>
      <c r="BX145" s="66"/>
    </row>
    <row r="146" spans="2:76" s="4" customFormat="1" ht="14.25" customHeight="1" x14ac:dyDescent="0.2">
      <c r="B146" s="153" t="s">
        <v>248</v>
      </c>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c r="AF146"/>
      <c r="AG146"/>
      <c r="AH146"/>
      <c r="AI146"/>
      <c r="AJ146"/>
      <c r="AK146"/>
      <c r="AL146"/>
      <c r="AM146"/>
      <c r="AN146"/>
      <c r="AY146" s="307" t="s">
        <v>83</v>
      </c>
      <c r="AZ146" s="308"/>
      <c r="BA146" s="308"/>
      <c r="BB146" s="308"/>
      <c r="BC146" s="308"/>
      <c r="BD146" s="308"/>
      <c r="BE146" s="308"/>
      <c r="BF146" s="308"/>
      <c r="BG146" s="308"/>
      <c r="BH146" s="308"/>
      <c r="BK146" s="105"/>
      <c r="BL146" s="66"/>
      <c r="BM146" s="66"/>
      <c r="BN146" s="66"/>
      <c r="BO146" s="66"/>
      <c r="BP146" s="66"/>
      <c r="BQ146" s="66"/>
      <c r="BR146" s="66"/>
      <c r="BS146" s="66"/>
      <c r="BT146" s="66"/>
      <c r="BU146" s="66"/>
      <c r="BV146" s="66"/>
      <c r="BW146" s="66"/>
      <c r="BX146" s="66"/>
    </row>
    <row r="147" spans="2:76" s="4" customFormat="1" ht="14.25" customHeight="1" x14ac:dyDescent="0.2">
      <c r="B147" s="153" t="s">
        <v>299</v>
      </c>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c r="AF147"/>
      <c r="AG147"/>
      <c r="AH147"/>
      <c r="AI147"/>
      <c r="AJ147"/>
      <c r="AK147"/>
      <c r="AL147"/>
      <c r="AM147"/>
      <c r="AN147"/>
      <c r="AY147" s="307" t="s">
        <v>83</v>
      </c>
      <c r="AZ147" s="308"/>
      <c r="BA147" s="308"/>
      <c r="BB147" s="308"/>
      <c r="BC147" s="308"/>
      <c r="BD147" s="308"/>
      <c r="BE147" s="308"/>
      <c r="BF147" s="308"/>
      <c r="BG147" s="308"/>
      <c r="BH147" s="308"/>
      <c r="BK147" s="105"/>
      <c r="BL147" s="66"/>
      <c r="BM147" s="66"/>
      <c r="BN147" s="66"/>
      <c r="BO147" s="66"/>
      <c r="BP147" s="66"/>
      <c r="BQ147" s="66"/>
      <c r="BR147" s="66"/>
      <c r="BS147" s="66"/>
      <c r="BT147" s="66"/>
      <c r="BU147" s="66"/>
      <c r="BV147" s="66"/>
      <c r="BW147" s="66"/>
      <c r="BX147" s="66"/>
    </row>
    <row r="148" spans="2:76" s="4" customFormat="1" ht="14.25" customHeight="1" x14ac:dyDescent="0.2">
      <c r="B148" s="153" t="s">
        <v>333</v>
      </c>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c r="AF148"/>
      <c r="AG148"/>
      <c r="AH148"/>
      <c r="AI148"/>
      <c r="AJ148"/>
      <c r="AK148"/>
      <c r="AL148"/>
      <c r="AM148"/>
      <c r="AN148"/>
      <c r="AY148" s="307" t="s">
        <v>83</v>
      </c>
      <c r="AZ148" s="308"/>
      <c r="BA148" s="308"/>
      <c r="BB148" s="308"/>
      <c r="BC148" s="308"/>
      <c r="BD148" s="308"/>
      <c r="BE148" s="308"/>
      <c r="BF148" s="308"/>
      <c r="BG148" s="308"/>
      <c r="BH148" s="308"/>
      <c r="BK148" s="105"/>
      <c r="BL148" s="66"/>
      <c r="BM148" s="66"/>
      <c r="BN148" s="66"/>
      <c r="BO148" s="66"/>
      <c r="BP148" s="66"/>
      <c r="BQ148" s="66"/>
      <c r="BR148" s="66"/>
      <c r="BS148" s="66"/>
      <c r="BT148" s="66"/>
      <c r="BU148" s="66"/>
      <c r="BV148" s="66"/>
      <c r="BW148" s="66"/>
      <c r="BX148" s="66"/>
    </row>
    <row r="149" spans="2:76" s="4" customFormat="1" ht="14.25" customHeight="1" x14ac:dyDescent="0.2">
      <c r="B149" s="153" t="s">
        <v>249</v>
      </c>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c r="AF149"/>
      <c r="AG149"/>
      <c r="AH149"/>
      <c r="AI149"/>
      <c r="AJ149"/>
      <c r="AK149"/>
      <c r="AL149"/>
      <c r="AM149"/>
      <c r="AN149"/>
      <c r="AY149" s="307" t="s">
        <v>83</v>
      </c>
      <c r="AZ149" s="308"/>
      <c r="BA149" s="308"/>
      <c r="BB149" s="308"/>
      <c r="BC149" s="308"/>
      <c r="BD149" s="308"/>
      <c r="BE149" s="308"/>
      <c r="BF149" s="308"/>
      <c r="BG149" s="308"/>
      <c r="BH149" s="308"/>
      <c r="BK149" s="105"/>
      <c r="BL149" s="66"/>
      <c r="BM149" s="66"/>
      <c r="BN149" s="66"/>
      <c r="BO149" s="66"/>
      <c r="BP149" s="66"/>
      <c r="BQ149" s="66"/>
      <c r="BR149" s="66"/>
      <c r="BS149" s="66"/>
      <c r="BT149" s="66"/>
      <c r="BU149" s="66"/>
      <c r="BV149" s="66"/>
      <c r="BW149" s="66"/>
      <c r="BX149" s="66"/>
    </row>
    <row r="150" spans="2:76" s="4" customFormat="1" ht="14.25" customHeight="1" x14ac:dyDescent="0.2">
      <c r="B150" s="153" t="s">
        <v>250</v>
      </c>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c r="AF150"/>
      <c r="AG150"/>
      <c r="AH150"/>
      <c r="AI150"/>
      <c r="AJ150"/>
      <c r="AK150"/>
      <c r="AL150"/>
      <c r="AM150"/>
      <c r="AN150"/>
      <c r="AY150" s="307" t="s">
        <v>83</v>
      </c>
      <c r="AZ150" s="308"/>
      <c r="BA150" s="308"/>
      <c r="BB150" s="308"/>
      <c r="BC150" s="308"/>
      <c r="BD150" s="308"/>
      <c r="BE150" s="308"/>
      <c r="BF150" s="308"/>
      <c r="BG150" s="308"/>
      <c r="BH150" s="308"/>
      <c r="BK150" s="105"/>
      <c r="BL150" s="66"/>
      <c r="BM150" s="66"/>
      <c r="BN150" s="66"/>
      <c r="BO150" s="66"/>
      <c r="BP150" s="66"/>
      <c r="BQ150" s="66"/>
      <c r="BR150" s="66"/>
      <c r="BS150" s="66"/>
      <c r="BT150" s="66"/>
      <c r="BU150" s="66"/>
      <c r="BV150" s="66"/>
      <c r="BW150" s="66"/>
      <c r="BX150" s="66"/>
    </row>
    <row r="151" spans="2:76" s="4" customFormat="1" ht="26.25" customHeight="1" x14ac:dyDescent="0.2">
      <c r="B151" s="434" t="s">
        <v>251</v>
      </c>
      <c r="C151" s="435"/>
      <c r="D151" s="435"/>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c r="AA151" s="435"/>
      <c r="AB151" s="435"/>
      <c r="AC151" s="435"/>
      <c r="AD151" s="435"/>
      <c r="AE151" s="435"/>
      <c r="AF151" s="435"/>
      <c r="AG151" s="435"/>
      <c r="AH151" s="435"/>
      <c r="AI151" s="435"/>
      <c r="AJ151" s="435"/>
      <c r="AK151" s="435"/>
      <c r="AL151" s="435"/>
      <c r="AM151" s="435"/>
      <c r="AN151" s="435"/>
      <c r="AY151" s="307" t="s">
        <v>83</v>
      </c>
      <c r="AZ151" s="308"/>
      <c r="BA151" s="308"/>
      <c r="BB151" s="308"/>
      <c r="BC151" s="308"/>
      <c r="BD151" s="308"/>
      <c r="BE151" s="308"/>
      <c r="BF151" s="308"/>
      <c r="BG151" s="308"/>
      <c r="BH151" s="308"/>
      <c r="BK151" s="105"/>
      <c r="BL151" s="66"/>
      <c r="BM151" s="66"/>
      <c r="BN151" s="66"/>
      <c r="BO151" s="66"/>
      <c r="BP151" s="66"/>
      <c r="BQ151" s="66"/>
      <c r="BR151" s="66"/>
      <c r="BS151" s="66"/>
      <c r="BT151" s="66"/>
      <c r="BU151" s="66"/>
      <c r="BV151" s="66"/>
      <c r="BW151" s="66"/>
      <c r="BX151" s="66"/>
    </row>
    <row r="152" spans="2:76" s="4" customFormat="1" ht="15.75" customHeight="1" x14ac:dyDescent="0.2">
      <c r="B152" s="436" t="s">
        <v>300</v>
      </c>
      <c r="C152" s="437"/>
      <c r="D152" s="437"/>
      <c r="E152" s="437"/>
      <c r="F152" s="437"/>
      <c r="G152" s="437"/>
      <c r="H152" s="437"/>
      <c r="I152" s="437"/>
      <c r="J152" s="437"/>
      <c r="K152" s="437"/>
      <c r="L152" s="437"/>
      <c r="M152" s="437"/>
      <c r="N152" s="437"/>
      <c r="O152" s="437"/>
      <c r="P152" s="437"/>
      <c r="Q152" s="437"/>
      <c r="R152" s="437"/>
      <c r="S152" s="437"/>
      <c r="T152" s="437"/>
      <c r="U152" s="437"/>
      <c r="V152" s="437"/>
      <c r="W152" s="437"/>
      <c r="X152" s="437"/>
      <c r="Y152" s="437"/>
      <c r="Z152" s="437"/>
      <c r="AA152" s="437"/>
      <c r="AB152" s="437"/>
      <c r="AC152" s="437"/>
      <c r="AD152" s="437"/>
      <c r="AE152" s="242"/>
      <c r="AF152" s="242"/>
      <c r="AG152" s="242"/>
      <c r="AH152" s="242"/>
      <c r="AI152" s="242"/>
      <c r="AJ152" s="242"/>
      <c r="AK152" s="242"/>
      <c r="AL152" s="242"/>
      <c r="AM152" s="242"/>
      <c r="AN152" s="242"/>
      <c r="AY152" s="307" t="s">
        <v>83</v>
      </c>
      <c r="AZ152" s="308"/>
      <c r="BA152" s="308"/>
      <c r="BB152" s="308"/>
      <c r="BC152" s="308"/>
      <c r="BD152" s="308"/>
      <c r="BE152" s="308"/>
      <c r="BF152" s="308"/>
      <c r="BG152" s="308"/>
      <c r="BH152" s="308"/>
      <c r="BK152" s="105"/>
      <c r="BL152" s="66"/>
      <c r="BM152" s="66"/>
      <c r="BN152" s="66"/>
      <c r="BO152" s="66"/>
      <c r="BP152" s="66"/>
      <c r="BQ152" s="66"/>
      <c r="BR152" s="66"/>
      <c r="BS152" s="66"/>
      <c r="BT152" s="66"/>
      <c r="BU152" s="66"/>
      <c r="BV152" s="66"/>
      <c r="BW152" s="66"/>
      <c r="BX152" s="66"/>
    </row>
    <row r="153" spans="2:76" s="4" customFormat="1" ht="15.75" customHeight="1" thickBot="1" x14ac:dyDescent="0.25">
      <c r="BK153" s="105"/>
      <c r="BL153" s="66"/>
      <c r="BM153" s="66"/>
      <c r="BN153" s="66"/>
      <c r="BO153" s="66"/>
      <c r="BP153" s="66"/>
      <c r="BQ153" s="66"/>
      <c r="BR153" s="66"/>
      <c r="BS153" s="66"/>
      <c r="BT153" s="66"/>
      <c r="BU153" s="66"/>
      <c r="BV153" s="66"/>
      <c r="BW153" s="66"/>
      <c r="BX153" s="66"/>
    </row>
    <row r="154" spans="2:76" s="4" customFormat="1" ht="15.75" customHeight="1" thickBot="1" x14ac:dyDescent="0.3">
      <c r="B154" s="162" t="s">
        <v>303</v>
      </c>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c r="BH154" s="159"/>
      <c r="BI154" s="159"/>
      <c r="BJ154" s="159"/>
      <c r="BK154" s="160"/>
      <c r="BL154" s="66"/>
      <c r="BM154" s="66"/>
      <c r="BN154" s="66"/>
      <c r="BO154" s="66"/>
      <c r="BP154" s="66"/>
      <c r="BQ154" s="66"/>
      <c r="BR154" s="66"/>
      <c r="BS154" s="66"/>
      <c r="BT154" s="66"/>
      <c r="BU154" s="66"/>
      <c r="BV154" s="66"/>
      <c r="BW154" s="66"/>
      <c r="BX154" s="66"/>
    </row>
    <row r="155" spans="2:76" s="4" customFormat="1" ht="16.5" customHeight="1" thickBot="1" x14ac:dyDescent="0.25">
      <c r="B155" s="243" t="s">
        <v>59</v>
      </c>
      <c r="C155" s="245"/>
      <c r="D155" s="246"/>
      <c r="E155" s="4" t="s">
        <v>252</v>
      </c>
      <c r="F155"/>
      <c r="G155"/>
      <c r="H155"/>
      <c r="I155"/>
      <c r="J155"/>
      <c r="K155"/>
      <c r="L155"/>
      <c r="M155"/>
      <c r="N155"/>
      <c r="O155"/>
      <c r="P155"/>
      <c r="Q155"/>
      <c r="R155"/>
      <c r="S155"/>
      <c r="T155"/>
      <c r="U155"/>
      <c r="V155"/>
      <c r="W155"/>
      <c r="X155" s="167" t="s">
        <v>59</v>
      </c>
      <c r="Y155" s="4" t="s">
        <v>304</v>
      </c>
      <c r="Z155"/>
      <c r="AA155"/>
      <c r="AB155"/>
      <c r="AC155"/>
      <c r="AD155"/>
      <c r="AF155"/>
      <c r="AG155"/>
      <c r="AH155"/>
      <c r="AI155"/>
      <c r="AJ155"/>
      <c r="AK155"/>
      <c r="AL155"/>
      <c r="AM155"/>
      <c r="AN155"/>
      <c r="AO155"/>
      <c r="AP155" s="438" t="s">
        <v>334</v>
      </c>
      <c r="AQ155" s="439"/>
      <c r="AR155" s="439"/>
      <c r="AS155" s="439"/>
      <c r="AT155" s="439"/>
      <c r="AU155" s="439"/>
      <c r="AV155" s="439"/>
      <c r="AW155" s="439"/>
      <c r="AX155" s="439"/>
      <c r="AY155" s="439"/>
      <c r="AZ155" s="439"/>
      <c r="BA155" s="439"/>
      <c r="BB155" s="439"/>
      <c r="BC155" s="439"/>
      <c r="BD155" s="439"/>
      <c r="BE155" s="439"/>
      <c r="BF155" s="439"/>
      <c r="BG155" s="439"/>
      <c r="BH155" s="439"/>
      <c r="BI155" s="439"/>
      <c r="BJ155" s="439"/>
      <c r="BK155" s="440"/>
    </row>
    <row r="156" spans="2:76" s="4" customFormat="1" ht="12.75" customHeight="1" thickBot="1" x14ac:dyDescent="0.25">
      <c r="B156" s="243" t="s">
        <v>59</v>
      </c>
      <c r="C156" s="244"/>
      <c r="D156" s="244"/>
      <c r="E156" s="4" t="s">
        <v>301</v>
      </c>
      <c r="F156"/>
      <c r="G156"/>
      <c r="H156"/>
      <c r="I156"/>
      <c r="J156"/>
      <c r="K156"/>
      <c r="L156"/>
      <c r="M156"/>
      <c r="N156"/>
      <c r="O156"/>
      <c r="P156"/>
      <c r="Q156"/>
      <c r="R156"/>
      <c r="S156"/>
      <c r="T156"/>
      <c r="U156"/>
      <c r="V156"/>
      <c r="W156"/>
      <c r="X156" s="167" t="s">
        <v>59</v>
      </c>
      <c r="Y156" s="4" t="s">
        <v>258</v>
      </c>
      <c r="Z156"/>
      <c r="AA156"/>
      <c r="AB156"/>
      <c r="AC156"/>
      <c r="AD156"/>
      <c r="AF156"/>
      <c r="AG156"/>
      <c r="AH156"/>
      <c r="AI156"/>
      <c r="AJ156"/>
      <c r="AK156"/>
      <c r="AL156"/>
      <c r="AM156"/>
      <c r="AN156"/>
      <c r="AO156"/>
      <c r="AP156" s="164" t="s">
        <v>335</v>
      </c>
      <c r="AQ156" s="165"/>
      <c r="AS156"/>
      <c r="AT156"/>
      <c r="AU156"/>
      <c r="AV156"/>
      <c r="AW156"/>
      <c r="AX156"/>
      <c r="AY156"/>
      <c r="AZ156"/>
      <c r="BA156"/>
      <c r="BB156" s="70"/>
      <c r="BC156" s="70"/>
      <c r="BD156" s="70"/>
      <c r="BE156" s="70"/>
      <c r="BF156" s="70"/>
      <c r="BG156" s="70"/>
      <c r="BH156" s="70"/>
      <c r="BI156" s="247" t="s">
        <v>228</v>
      </c>
      <c r="BJ156" s="248"/>
      <c r="BK156" s="248"/>
    </row>
    <row r="157" spans="2:76" s="4" customFormat="1" ht="13.5" thickBot="1" x14ac:dyDescent="0.25">
      <c r="B157" s="243" t="s">
        <v>59</v>
      </c>
      <c r="C157" s="244"/>
      <c r="D157" s="244"/>
      <c r="E157" s="4" t="s">
        <v>253</v>
      </c>
      <c r="F157"/>
      <c r="G157"/>
      <c r="H157"/>
      <c r="I157"/>
      <c r="J157"/>
      <c r="K157"/>
      <c r="L157"/>
      <c r="M157"/>
      <c r="N157"/>
      <c r="O157"/>
      <c r="P157"/>
      <c r="Q157"/>
      <c r="R157"/>
      <c r="S157"/>
      <c r="T157"/>
      <c r="U157"/>
      <c r="V157"/>
      <c r="W157"/>
      <c r="X157" s="167" t="s">
        <v>59</v>
      </c>
      <c r="Y157" s="4" t="s">
        <v>302</v>
      </c>
      <c r="Z157"/>
      <c r="AA157"/>
      <c r="AB157"/>
      <c r="AC157"/>
      <c r="AD157"/>
      <c r="AF157"/>
      <c r="AG157"/>
      <c r="AH157"/>
      <c r="AI157"/>
      <c r="AJ157"/>
      <c r="AK157"/>
      <c r="AL157"/>
      <c r="AM157"/>
      <c r="AN157"/>
      <c r="AO157"/>
      <c r="AP157" s="16" t="s">
        <v>336</v>
      </c>
      <c r="AQ157"/>
      <c r="AS157"/>
      <c r="AT157"/>
      <c r="AU157"/>
      <c r="AV157"/>
      <c r="AW157"/>
      <c r="AX157"/>
      <c r="AY157"/>
      <c r="AZ157"/>
      <c r="BA157"/>
      <c r="BB157" s="70"/>
      <c r="BC157" s="70"/>
      <c r="BD157" s="70"/>
      <c r="BE157" s="70"/>
      <c r="BF157" s="70"/>
      <c r="BG157" s="70"/>
      <c r="BH157" s="70"/>
      <c r="BI157" s="247" t="s">
        <v>228</v>
      </c>
      <c r="BJ157" s="248"/>
      <c r="BK157" s="248"/>
    </row>
    <row r="158" spans="2:76" s="4" customFormat="1" ht="12.75" customHeight="1" thickBot="1" x14ac:dyDescent="0.25">
      <c r="B158" s="243" t="s">
        <v>59</v>
      </c>
      <c r="C158" s="244"/>
      <c r="D158" s="244"/>
      <c r="E158" s="4" t="s">
        <v>254</v>
      </c>
      <c r="F158"/>
      <c r="G158"/>
      <c r="H158"/>
      <c r="I158"/>
      <c r="J158"/>
      <c r="K158"/>
      <c r="L158"/>
      <c r="M158"/>
      <c r="N158"/>
      <c r="O158"/>
      <c r="P158"/>
      <c r="Q158"/>
      <c r="R158"/>
      <c r="S158"/>
      <c r="T158"/>
      <c r="U158"/>
      <c r="V158"/>
      <c r="W158"/>
      <c r="X158" s="167" t="s">
        <v>59</v>
      </c>
      <c r="Y158" s="4" t="s">
        <v>259</v>
      </c>
      <c r="AF158"/>
      <c r="AG158"/>
      <c r="AH158"/>
      <c r="AI158"/>
      <c r="AJ158"/>
      <c r="AK158"/>
      <c r="AL158"/>
      <c r="AM158"/>
      <c r="AN158"/>
      <c r="AO158"/>
      <c r="AP158" s="16" t="s">
        <v>337</v>
      </c>
      <c r="AQ158"/>
      <c r="AS158"/>
      <c r="AT158"/>
      <c r="AU158"/>
      <c r="AV158"/>
      <c r="AW158"/>
      <c r="AX158"/>
      <c r="BB158" s="70"/>
      <c r="BC158" s="70"/>
      <c r="BD158" s="70"/>
      <c r="BE158" s="70"/>
      <c r="BF158" s="70"/>
      <c r="BG158" s="70"/>
      <c r="BH158" s="70"/>
      <c r="BI158" s="247" t="s">
        <v>228</v>
      </c>
      <c r="BJ158" s="248"/>
      <c r="BK158" s="248"/>
    </row>
    <row r="159" spans="2:76" s="4" customFormat="1" ht="13.5" thickBot="1" x14ac:dyDescent="0.25">
      <c r="B159" s="243" t="s">
        <v>59</v>
      </c>
      <c r="C159" s="244"/>
      <c r="D159" s="244"/>
      <c r="E159" s="4" t="s">
        <v>255</v>
      </c>
      <c r="F159"/>
      <c r="G159"/>
      <c r="H159"/>
      <c r="I159"/>
      <c r="J159"/>
      <c r="K159"/>
      <c r="L159"/>
      <c r="M159"/>
      <c r="N159"/>
      <c r="O159"/>
      <c r="P159"/>
      <c r="Q159"/>
      <c r="R159"/>
      <c r="S159"/>
      <c r="T159"/>
      <c r="U159"/>
      <c r="V159"/>
      <c r="W159"/>
      <c r="X159" s="167" t="s">
        <v>59</v>
      </c>
      <c r="Y159" s="4" t="s">
        <v>260</v>
      </c>
      <c r="AF159"/>
      <c r="AG159"/>
      <c r="AH159"/>
      <c r="AI159"/>
      <c r="AJ159"/>
      <c r="AK159"/>
      <c r="AL159"/>
      <c r="AM159"/>
      <c r="AN159"/>
      <c r="AO159"/>
      <c r="AP159" s="16" t="s">
        <v>338</v>
      </c>
      <c r="AQ159"/>
      <c r="AR159"/>
      <c r="AS159"/>
      <c r="AT159"/>
      <c r="AU159"/>
      <c r="AV159"/>
      <c r="AW159"/>
      <c r="AX159"/>
      <c r="BB159" s="70"/>
      <c r="BC159" s="70"/>
      <c r="BD159" s="70"/>
      <c r="BE159" s="70"/>
      <c r="BF159" s="70"/>
      <c r="BG159" s="70"/>
      <c r="BH159" s="70"/>
      <c r="BI159" s="247" t="s">
        <v>228</v>
      </c>
      <c r="BJ159" s="248"/>
      <c r="BK159" s="248"/>
    </row>
    <row r="160" spans="2:76" s="4" customFormat="1" ht="13.5" thickBot="1" x14ac:dyDescent="0.25">
      <c r="B160" s="243" t="s">
        <v>59</v>
      </c>
      <c r="C160" s="244"/>
      <c r="D160" s="244"/>
      <c r="E160" s="4" t="s">
        <v>292</v>
      </c>
      <c r="F160"/>
      <c r="G160"/>
      <c r="H160"/>
      <c r="I160"/>
      <c r="J160"/>
      <c r="K160"/>
      <c r="L160"/>
      <c r="M160"/>
      <c r="N160"/>
      <c r="O160"/>
      <c r="P160"/>
      <c r="Q160"/>
      <c r="R160"/>
      <c r="S160"/>
      <c r="T160"/>
      <c r="U160"/>
      <c r="V160"/>
      <c r="W160"/>
      <c r="X160" s="167" t="s">
        <v>59</v>
      </c>
      <c r="Y160" s="4" t="s">
        <v>261</v>
      </c>
      <c r="AF160"/>
      <c r="AG160"/>
      <c r="AH160"/>
      <c r="AI160"/>
      <c r="AJ160"/>
      <c r="AK160"/>
      <c r="AL160"/>
      <c r="AM160"/>
      <c r="AN160"/>
      <c r="AO160"/>
      <c r="AP160" s="16" t="s">
        <v>339</v>
      </c>
      <c r="AQ160"/>
      <c r="AR160"/>
      <c r="AS160"/>
      <c r="AT160"/>
      <c r="AU160"/>
      <c r="AV160"/>
      <c r="AW160"/>
      <c r="AX160"/>
      <c r="BB160" s="70"/>
      <c r="BC160" s="70"/>
      <c r="BD160" s="70"/>
      <c r="BE160" s="70"/>
      <c r="BF160" s="70"/>
      <c r="BG160" s="70"/>
      <c r="BH160" s="70"/>
      <c r="BI160" s="247" t="s">
        <v>228</v>
      </c>
      <c r="BJ160" s="248"/>
      <c r="BK160" s="248"/>
    </row>
    <row r="161" spans="2:63" s="4" customFormat="1" ht="13.5" thickBot="1" x14ac:dyDescent="0.25">
      <c r="B161" s="243" t="s">
        <v>59</v>
      </c>
      <c r="C161" s="244"/>
      <c r="D161" s="244"/>
      <c r="E161" s="4" t="s">
        <v>256</v>
      </c>
      <c r="F161"/>
      <c r="G161"/>
      <c r="H161"/>
      <c r="I161"/>
      <c r="J161"/>
      <c r="K161"/>
      <c r="L161"/>
      <c r="M161"/>
      <c r="N161"/>
      <c r="O161"/>
      <c r="P161"/>
      <c r="Q161"/>
      <c r="R161"/>
      <c r="S161"/>
      <c r="T161"/>
      <c r="U161"/>
      <c r="V161"/>
      <c r="W161"/>
      <c r="X161" s="167" t="s">
        <v>59</v>
      </c>
      <c r="Y161" s="4" t="s">
        <v>262</v>
      </c>
      <c r="AF161"/>
      <c r="AG161"/>
      <c r="AH161"/>
      <c r="AI161"/>
      <c r="AJ161"/>
      <c r="AK161"/>
      <c r="AL161"/>
      <c r="AM161"/>
      <c r="AN161"/>
      <c r="AO161"/>
      <c r="AP161" s="16" t="s">
        <v>340</v>
      </c>
      <c r="AQ161"/>
      <c r="AR161"/>
      <c r="AS161"/>
      <c r="AT161"/>
      <c r="AU161"/>
      <c r="AV161"/>
      <c r="AW161"/>
      <c r="AX161"/>
      <c r="BB161" s="70"/>
      <c r="BC161" s="70"/>
      <c r="BD161" s="70"/>
      <c r="BE161" s="70"/>
      <c r="BF161" s="70"/>
      <c r="BG161" s="70"/>
      <c r="BH161" s="70"/>
      <c r="BI161" s="247" t="s">
        <v>228</v>
      </c>
      <c r="BJ161" s="248"/>
      <c r="BK161" s="248"/>
    </row>
    <row r="162" spans="2:63" s="4" customFormat="1" ht="13.5" thickBot="1" x14ac:dyDescent="0.25">
      <c r="B162" s="243" t="s">
        <v>59</v>
      </c>
      <c r="C162" s="244"/>
      <c r="D162" s="244"/>
      <c r="E162" s="4" t="s">
        <v>317</v>
      </c>
      <c r="F162"/>
      <c r="G162"/>
      <c r="H162"/>
      <c r="I162"/>
      <c r="J162"/>
      <c r="K162"/>
      <c r="L162"/>
      <c r="M162"/>
      <c r="N162"/>
      <c r="O162"/>
      <c r="P162"/>
      <c r="Q162"/>
      <c r="R162"/>
      <c r="S162"/>
      <c r="T162"/>
      <c r="U162"/>
      <c r="V162"/>
      <c r="W162"/>
      <c r="X162" s="167" t="s">
        <v>59</v>
      </c>
      <c r="Y162" s="4" t="s">
        <v>347</v>
      </c>
      <c r="AP162" s="16" t="s">
        <v>341</v>
      </c>
      <c r="BB162" s="70"/>
      <c r="BC162" s="70"/>
      <c r="BD162" s="70"/>
      <c r="BE162" s="70"/>
      <c r="BF162" s="70"/>
      <c r="BG162" s="70"/>
      <c r="BH162" s="70"/>
      <c r="BI162" s="247" t="s">
        <v>228</v>
      </c>
      <c r="BJ162" s="248"/>
      <c r="BK162" s="248"/>
    </row>
    <row r="163" spans="2:63" s="4" customFormat="1" ht="13.5" thickBot="1" x14ac:dyDescent="0.25">
      <c r="B163" s="243" t="s">
        <v>59</v>
      </c>
      <c r="C163" s="244"/>
      <c r="D163" s="244"/>
      <c r="E163" s="241" t="s">
        <v>257</v>
      </c>
      <c r="F163" s="242"/>
      <c r="G163" s="242"/>
      <c r="H163" s="242"/>
      <c r="I163" s="242"/>
      <c r="J163" s="242"/>
      <c r="K163" s="242"/>
      <c r="L163" s="242"/>
      <c r="M163" s="242"/>
      <c r="N163" s="242"/>
      <c r="O163" s="242"/>
      <c r="P163" s="242"/>
      <c r="Q163" s="242"/>
      <c r="R163"/>
      <c r="S163"/>
      <c r="T163"/>
      <c r="U163"/>
      <c r="V163"/>
      <c r="W163"/>
      <c r="X163" s="167" t="s">
        <v>59</v>
      </c>
      <c r="Y163" s="4" t="s">
        <v>266</v>
      </c>
      <c r="AP163" s="16" t="s">
        <v>342</v>
      </c>
      <c r="BB163" s="70"/>
      <c r="BC163" s="70"/>
      <c r="BD163" s="70"/>
      <c r="BE163" s="70"/>
      <c r="BF163" s="70"/>
      <c r="BG163" s="70"/>
      <c r="BH163" s="70"/>
      <c r="BI163" s="247" t="s">
        <v>228</v>
      </c>
      <c r="BJ163" s="248"/>
      <c r="BK163" s="248"/>
    </row>
    <row r="164" spans="2:63" s="4" customFormat="1" ht="13.5" thickBot="1" x14ac:dyDescent="0.25">
      <c r="B164" s="243" t="s">
        <v>59</v>
      </c>
      <c r="C164" s="244"/>
      <c r="D164" s="244"/>
      <c r="E164" s="241" t="s">
        <v>318</v>
      </c>
      <c r="F164" s="242"/>
      <c r="G164" s="242"/>
      <c r="H164" s="242"/>
      <c r="I164" s="242"/>
      <c r="J164" s="242"/>
      <c r="K164" s="242"/>
      <c r="L164" s="242"/>
      <c r="M164" s="242"/>
      <c r="N164" s="242"/>
      <c r="O164" s="242"/>
      <c r="P164" s="242"/>
      <c r="Q164" s="242"/>
      <c r="R164" s="242"/>
      <c r="S164" s="242"/>
      <c r="T164" s="242"/>
      <c r="U164" s="242"/>
      <c r="V164" s="242"/>
      <c r="W164" s="242"/>
      <c r="X164" s="242"/>
      <c r="AP164" s="67"/>
      <c r="AQ164" s="44"/>
      <c r="AV164" s="4" t="s">
        <v>343</v>
      </c>
      <c r="BB164" s="70"/>
      <c r="BC164" s="70"/>
      <c r="BD164" s="70"/>
      <c r="BE164" s="70"/>
      <c r="BF164" s="70"/>
      <c r="BG164" s="70"/>
      <c r="BH164" s="70"/>
      <c r="BI164" s="247" t="s">
        <v>345</v>
      </c>
      <c r="BJ164" s="248"/>
      <c r="BK164" s="248"/>
    </row>
    <row r="165" spans="2:63" s="4" customFormat="1" ht="13.5" thickBot="1" x14ac:dyDescent="0.25">
      <c r="B165" s="83"/>
      <c r="C165" s="44"/>
      <c r="D165" s="42"/>
      <c r="E165" s="42"/>
      <c r="F165" s="42"/>
      <c r="G165" s="42"/>
      <c r="H165" s="42"/>
      <c r="I165" s="42"/>
      <c r="J165" s="42"/>
      <c r="K165" s="42"/>
      <c r="L165" s="42"/>
      <c r="M165" s="42"/>
      <c r="N165" s="42"/>
      <c r="O165" s="42"/>
      <c r="P165" s="445" t="s">
        <v>346</v>
      </c>
      <c r="Q165" s="446"/>
      <c r="R165" s="446"/>
      <c r="S165" s="446"/>
      <c r="T165" s="446"/>
      <c r="U165" s="446"/>
      <c r="V165" s="446"/>
      <c r="W165" s="446"/>
      <c r="X165" s="446"/>
      <c r="Y165" s="446"/>
      <c r="Z165" s="446"/>
      <c r="AA165" s="446"/>
      <c r="AB165" s="446"/>
      <c r="AC165" s="446"/>
      <c r="AD165" s="446"/>
      <c r="AE165" s="446"/>
      <c r="AF165" s="446"/>
      <c r="AG165" s="446"/>
      <c r="AH165" s="446"/>
      <c r="AI165" s="446"/>
      <c r="AJ165" s="446"/>
      <c r="AK165" s="446"/>
      <c r="AL165" s="446"/>
      <c r="AM165" s="446"/>
      <c r="AN165" s="446"/>
      <c r="AO165" s="446"/>
      <c r="AP165" s="446"/>
      <c r="AQ165" s="446"/>
      <c r="AR165" s="446"/>
      <c r="AS165" s="446"/>
      <c r="AT165" s="446"/>
      <c r="AU165" s="446"/>
      <c r="AV165" s="446"/>
      <c r="AW165" s="446"/>
      <c r="AX165" s="446"/>
      <c r="AY165" s="446"/>
      <c r="AZ165" s="446"/>
      <c r="BA165" s="446"/>
      <c r="BB165" s="446"/>
      <c r="BC165" s="446"/>
      <c r="BD165" s="446"/>
      <c r="BE165" s="446"/>
      <c r="BF165" s="446"/>
      <c r="BG165" s="447"/>
      <c r="BH165" s="44"/>
      <c r="BI165" s="44"/>
      <c r="BJ165" s="44"/>
      <c r="BK165" s="68"/>
    </row>
    <row r="166" spans="2:63" s="4" customFormat="1" x14ac:dyDescent="0.2"/>
    <row r="167" spans="2:63" s="4" customFormat="1" x14ac:dyDescent="0.2"/>
    <row r="168" spans="2:63" s="4" customFormat="1" x14ac:dyDescent="0.2"/>
    <row r="169" spans="2:63" s="4" customFormat="1" ht="16.149999999999999" customHeight="1" x14ac:dyDescent="0.2"/>
    <row r="170" spans="2:63" x14ac:dyDescent="0.2"/>
    <row r="171" spans="2:63" x14ac:dyDescent="0.2"/>
    <row r="172" spans="2:63" ht="13.5" thickBot="1" x14ac:dyDescent="0.25"/>
    <row r="173" spans="2:63" ht="13.5" thickBot="1" x14ac:dyDescent="0.25">
      <c r="B173" s="438" t="s">
        <v>282</v>
      </c>
      <c r="C173" s="439"/>
      <c r="D173" s="439"/>
      <c r="E173" s="439"/>
      <c r="F173" s="439"/>
      <c r="G173" s="439"/>
      <c r="H173" s="439"/>
      <c r="I173" s="439"/>
      <c r="J173" s="439"/>
      <c r="K173" s="439"/>
      <c r="L173" s="439"/>
      <c r="M173" s="439"/>
      <c r="N173" s="439"/>
      <c r="O173" s="439"/>
      <c r="P173" s="439"/>
      <c r="Q173" s="439"/>
      <c r="R173" s="439"/>
      <c r="S173" s="439"/>
      <c r="T173" s="439"/>
      <c r="U173" s="439"/>
      <c r="V173" s="439"/>
      <c r="W173" s="439"/>
      <c r="X173" s="439"/>
      <c r="Y173" s="439"/>
      <c r="Z173" s="439"/>
      <c r="AA173" s="439"/>
      <c r="AB173" s="439"/>
      <c r="AC173" s="439"/>
      <c r="AD173" s="439"/>
      <c r="AE173" s="439"/>
      <c r="AF173" s="439"/>
      <c r="AG173" s="439"/>
      <c r="AH173" s="439"/>
      <c r="AI173" s="439"/>
      <c r="AJ173" s="439"/>
      <c r="AK173" s="439"/>
      <c r="AL173" s="439"/>
      <c r="AM173" s="439"/>
      <c r="AN173" s="439"/>
      <c r="AO173" s="439"/>
      <c r="AP173" s="439"/>
      <c r="AQ173" s="439"/>
      <c r="AR173" s="439"/>
      <c r="AS173" s="439"/>
      <c r="AT173" s="439"/>
      <c r="AU173" s="439"/>
      <c r="AV173" s="439"/>
      <c r="AW173" s="439"/>
      <c r="AX173" s="439"/>
      <c r="AY173" s="439"/>
      <c r="AZ173" s="439"/>
      <c r="BA173" s="439"/>
      <c r="BB173" s="439"/>
      <c r="BC173" s="439"/>
      <c r="BD173" s="439"/>
      <c r="BE173" s="439"/>
      <c r="BF173" s="439"/>
      <c r="BG173" s="439"/>
      <c r="BH173" s="439"/>
      <c r="BI173" s="439"/>
      <c r="BJ173" s="439"/>
      <c r="BK173" s="440"/>
    </row>
    <row r="174" spans="2:63" x14ac:dyDescent="0.2"/>
    <row r="175" spans="2:63" x14ac:dyDescent="0.2">
      <c r="C175" s="431" t="s">
        <v>283</v>
      </c>
      <c r="D175" s="431"/>
      <c r="E175" s="431"/>
      <c r="F175" s="431"/>
      <c r="G175" s="431"/>
      <c r="H175" s="431"/>
      <c r="I175" s="431"/>
      <c r="J175" s="431"/>
      <c r="K175" s="431"/>
      <c r="L175" s="431"/>
      <c r="M175" s="431"/>
      <c r="N175" s="431"/>
      <c r="O175" s="431"/>
      <c r="P175" s="431"/>
      <c r="Q175" s="431"/>
      <c r="R175" s="431"/>
      <c r="S175" s="431"/>
      <c r="T175" s="431"/>
      <c r="U175" s="431"/>
      <c r="V175" s="431"/>
      <c r="W175" s="431"/>
      <c r="X175" s="431" t="s">
        <v>284</v>
      </c>
      <c r="Y175" s="431"/>
      <c r="Z175" s="431"/>
      <c r="AA175" s="431"/>
      <c r="AB175" s="431"/>
      <c r="AC175" s="431"/>
      <c r="AD175" s="431"/>
      <c r="AE175" s="431"/>
      <c r="AF175" s="431"/>
      <c r="AG175" s="431"/>
      <c r="AH175" s="431"/>
      <c r="AI175" s="431"/>
      <c r="AJ175" s="431"/>
      <c r="AK175" s="431"/>
      <c r="AL175" s="431"/>
      <c r="AM175" s="431"/>
      <c r="AN175" s="431"/>
      <c r="AO175" s="431"/>
      <c r="AP175" s="431"/>
      <c r="AQ175" s="431"/>
      <c r="AR175" s="431" t="s">
        <v>285</v>
      </c>
      <c r="AS175" s="431"/>
      <c r="AT175" s="431"/>
      <c r="AU175" s="431"/>
      <c r="AV175" s="431"/>
      <c r="AW175" s="431"/>
      <c r="AX175" s="431"/>
      <c r="AY175" s="431"/>
      <c r="AZ175" s="431"/>
      <c r="BA175" s="431"/>
      <c r="BB175" s="431"/>
      <c r="BC175" s="431"/>
      <c r="BD175" s="431"/>
      <c r="BE175" s="431"/>
      <c r="BF175" s="431"/>
      <c r="BG175" s="431"/>
      <c r="BH175" s="431"/>
      <c r="BI175" s="431"/>
      <c r="BJ175" s="431"/>
      <c r="BK175" s="431"/>
    </row>
    <row r="176" spans="2:63" ht="13.5" thickBot="1" x14ac:dyDescent="0.25">
      <c r="B176" s="1">
        <v>1</v>
      </c>
      <c r="C176" s="441"/>
      <c r="D176" s="442"/>
      <c r="E176" s="442"/>
      <c r="F176" s="442"/>
      <c r="G176" s="442"/>
      <c r="H176" s="442"/>
      <c r="I176" s="442"/>
      <c r="J176" s="442"/>
      <c r="K176" s="442"/>
      <c r="L176" s="442"/>
      <c r="M176" s="442"/>
      <c r="N176" s="442"/>
      <c r="O176" s="442"/>
      <c r="P176" s="442"/>
      <c r="Q176" s="442"/>
      <c r="R176" s="442"/>
      <c r="S176" s="442"/>
      <c r="T176" s="442"/>
      <c r="U176" s="442"/>
      <c r="V176" s="442"/>
      <c r="W176" s="442"/>
      <c r="X176" s="443"/>
      <c r="Y176" s="444"/>
      <c r="Z176" s="444"/>
      <c r="AA176" s="444"/>
      <c r="AB176" s="444"/>
      <c r="AC176" s="444"/>
      <c r="AD176" s="444"/>
      <c r="AE176" s="444"/>
      <c r="AF176" s="444"/>
      <c r="AG176" s="444"/>
      <c r="AH176" s="444"/>
      <c r="AI176" s="444"/>
      <c r="AJ176" s="444"/>
      <c r="AK176" s="444"/>
      <c r="AL176" s="444"/>
      <c r="AM176" s="444"/>
      <c r="AN176" s="444"/>
      <c r="AO176" s="444"/>
      <c r="AP176" s="444"/>
      <c r="AQ176" s="444"/>
      <c r="AR176" s="441"/>
      <c r="AS176" s="442"/>
      <c r="AT176" s="442"/>
      <c r="AU176" s="442"/>
      <c r="AV176" s="442"/>
      <c r="AW176" s="442"/>
      <c r="AX176" s="442"/>
      <c r="AY176" s="442"/>
      <c r="AZ176" s="442"/>
      <c r="BA176" s="442"/>
      <c r="BB176" s="442"/>
      <c r="BC176" s="442"/>
      <c r="BD176" s="442"/>
      <c r="BE176" s="442"/>
      <c r="BF176" s="442"/>
      <c r="BG176" s="442"/>
      <c r="BH176" s="442"/>
      <c r="BI176" s="442"/>
      <c r="BJ176" s="442"/>
      <c r="BK176" s="442"/>
    </row>
    <row r="177" spans="2:63" ht="13.5" thickBot="1" x14ac:dyDescent="0.25">
      <c r="B177" s="1">
        <v>2</v>
      </c>
      <c r="C177" s="453"/>
      <c r="D177" s="245"/>
      <c r="E177" s="245"/>
      <c r="F177" s="245"/>
      <c r="G177" s="245"/>
      <c r="H177" s="245"/>
      <c r="I177" s="245"/>
      <c r="J177" s="245"/>
      <c r="K177" s="245"/>
      <c r="L177" s="245"/>
      <c r="M177" s="245"/>
      <c r="N177" s="245"/>
      <c r="O177" s="245"/>
      <c r="P177" s="245"/>
      <c r="Q177" s="245"/>
      <c r="R177" s="245"/>
      <c r="S177" s="245"/>
      <c r="T177" s="245"/>
      <c r="U177" s="245"/>
      <c r="V177" s="245"/>
      <c r="W177" s="245"/>
      <c r="X177" s="443"/>
      <c r="Y177" s="444"/>
      <c r="Z177" s="444"/>
      <c r="AA177" s="444"/>
      <c r="AB177" s="444"/>
      <c r="AC177" s="444"/>
      <c r="AD177" s="444"/>
      <c r="AE177" s="444"/>
      <c r="AF177" s="444"/>
      <c r="AG177" s="444"/>
      <c r="AH177" s="444"/>
      <c r="AI177" s="444"/>
      <c r="AJ177" s="444"/>
      <c r="AK177" s="444"/>
      <c r="AL177" s="444"/>
      <c r="AM177" s="444"/>
      <c r="AN177" s="444"/>
      <c r="AO177" s="444"/>
      <c r="AP177" s="444"/>
      <c r="AQ177" s="444"/>
      <c r="AR177" s="453"/>
      <c r="AS177" s="245"/>
      <c r="AT177" s="245"/>
      <c r="AU177" s="245"/>
      <c r="AV177" s="245"/>
      <c r="AW177" s="245"/>
      <c r="AX177" s="245"/>
      <c r="AY177" s="245"/>
      <c r="AZ177" s="245"/>
      <c r="BA177" s="245"/>
      <c r="BB177" s="245"/>
      <c r="BC177" s="245"/>
      <c r="BD177" s="245"/>
      <c r="BE177" s="245"/>
      <c r="BF177" s="245"/>
      <c r="BG177" s="245"/>
      <c r="BH177" s="245"/>
      <c r="BI177" s="245"/>
      <c r="BJ177" s="245"/>
      <c r="BK177" s="245"/>
    </row>
    <row r="178" spans="2:63" ht="13.5" thickBot="1" x14ac:dyDescent="0.25">
      <c r="B178" s="1">
        <v>3</v>
      </c>
      <c r="C178" s="453"/>
      <c r="D178" s="245"/>
      <c r="E178" s="245"/>
      <c r="F178" s="245"/>
      <c r="G178" s="245"/>
      <c r="H178" s="245"/>
      <c r="I178" s="245"/>
      <c r="J178" s="245"/>
      <c r="K178" s="245"/>
      <c r="L178" s="245"/>
      <c r="M178" s="245"/>
      <c r="N178" s="245"/>
      <c r="O178" s="245"/>
      <c r="P178" s="245"/>
      <c r="Q178" s="245"/>
      <c r="R178" s="245"/>
      <c r="S178" s="245"/>
      <c r="T178" s="245"/>
      <c r="U178" s="245"/>
      <c r="V178" s="245"/>
      <c r="W178" s="245"/>
      <c r="X178" s="454"/>
      <c r="Y178" s="313"/>
      <c r="Z178" s="313"/>
      <c r="AA178" s="313"/>
      <c r="AB178" s="313"/>
      <c r="AC178" s="313"/>
      <c r="AD178" s="313"/>
      <c r="AE178" s="313"/>
      <c r="AF178" s="313"/>
      <c r="AG178" s="313"/>
      <c r="AH178" s="313"/>
      <c r="AI178" s="313"/>
      <c r="AJ178" s="313"/>
      <c r="AK178" s="313"/>
      <c r="AL178" s="313"/>
      <c r="AM178" s="313"/>
      <c r="AN178" s="313"/>
      <c r="AO178" s="313"/>
      <c r="AP178" s="313"/>
      <c r="AQ178" s="313"/>
      <c r="AR178" s="453"/>
      <c r="AS178" s="245"/>
      <c r="AT178" s="245"/>
      <c r="AU178" s="245"/>
      <c r="AV178" s="245"/>
      <c r="AW178" s="245"/>
      <c r="AX178" s="245"/>
      <c r="AY178" s="245"/>
      <c r="AZ178" s="245"/>
      <c r="BA178" s="245"/>
      <c r="BB178" s="245"/>
      <c r="BC178" s="245"/>
      <c r="BD178" s="245"/>
      <c r="BE178" s="245"/>
      <c r="BF178" s="245"/>
      <c r="BG178" s="245"/>
      <c r="BH178" s="245"/>
      <c r="BI178" s="245"/>
      <c r="BJ178" s="245"/>
      <c r="BK178" s="245"/>
    </row>
    <row r="179" spans="2:63" ht="13.5" thickBot="1" x14ac:dyDescent="0.25">
      <c r="B179" s="4">
        <v>4</v>
      </c>
      <c r="C179" s="453"/>
      <c r="D179" s="245"/>
      <c r="E179" s="245"/>
      <c r="F179" s="245"/>
      <c r="G179" s="245"/>
      <c r="H179" s="245"/>
      <c r="I179" s="245"/>
      <c r="J179" s="245"/>
      <c r="K179" s="245"/>
      <c r="L179" s="245"/>
      <c r="M179" s="245"/>
      <c r="N179" s="245"/>
      <c r="O179" s="245"/>
      <c r="P179" s="245"/>
      <c r="Q179" s="245"/>
      <c r="R179" s="245"/>
      <c r="S179" s="245"/>
      <c r="T179" s="245"/>
      <c r="U179" s="245"/>
      <c r="V179" s="245"/>
      <c r="W179" s="245"/>
      <c r="X179" s="454"/>
      <c r="Y179" s="313"/>
      <c r="Z179" s="313"/>
      <c r="AA179" s="313"/>
      <c r="AB179" s="313"/>
      <c r="AC179" s="313"/>
      <c r="AD179" s="313"/>
      <c r="AE179" s="313"/>
      <c r="AF179" s="313"/>
      <c r="AG179" s="313"/>
      <c r="AH179" s="313"/>
      <c r="AI179" s="313"/>
      <c r="AJ179" s="313"/>
      <c r="AK179" s="313"/>
      <c r="AL179" s="313"/>
      <c r="AM179" s="313"/>
      <c r="AN179" s="313"/>
      <c r="AO179" s="313"/>
      <c r="AP179" s="313"/>
      <c r="AQ179" s="313"/>
      <c r="AR179" s="453"/>
      <c r="AS179" s="245"/>
      <c r="AT179" s="245"/>
      <c r="AU179" s="245"/>
      <c r="AV179" s="245"/>
      <c r="AW179" s="245"/>
      <c r="AX179" s="245"/>
      <c r="AY179" s="245"/>
      <c r="AZ179" s="245"/>
      <c r="BA179" s="245"/>
      <c r="BB179" s="245"/>
      <c r="BC179" s="245"/>
      <c r="BD179" s="245"/>
      <c r="BE179" s="245"/>
      <c r="BF179" s="245"/>
      <c r="BG179" s="245"/>
      <c r="BH179" s="245"/>
      <c r="BI179" s="245"/>
      <c r="BJ179" s="245"/>
      <c r="BK179" s="245"/>
    </row>
    <row r="180" spans="2:63" ht="13.5" thickBot="1" x14ac:dyDescent="0.25">
      <c r="B180" s="4">
        <v>5</v>
      </c>
      <c r="C180" s="453"/>
      <c r="D180" s="245"/>
      <c r="E180" s="245"/>
      <c r="F180" s="245"/>
      <c r="G180" s="245"/>
      <c r="H180" s="245"/>
      <c r="I180" s="245"/>
      <c r="J180" s="245"/>
      <c r="K180" s="245"/>
      <c r="L180" s="245"/>
      <c r="M180" s="245"/>
      <c r="N180" s="245"/>
      <c r="O180" s="245"/>
      <c r="P180" s="245"/>
      <c r="Q180" s="245"/>
      <c r="R180" s="245"/>
      <c r="S180" s="245"/>
      <c r="T180" s="245"/>
      <c r="U180" s="245"/>
      <c r="V180" s="245"/>
      <c r="W180" s="245"/>
      <c r="X180" s="454"/>
      <c r="Y180" s="313"/>
      <c r="Z180" s="313"/>
      <c r="AA180" s="313"/>
      <c r="AB180" s="313"/>
      <c r="AC180" s="313"/>
      <c r="AD180" s="313"/>
      <c r="AE180" s="313"/>
      <c r="AF180" s="313"/>
      <c r="AG180" s="313"/>
      <c r="AH180" s="313"/>
      <c r="AI180" s="313"/>
      <c r="AJ180" s="313"/>
      <c r="AK180" s="313"/>
      <c r="AL180" s="313"/>
      <c r="AM180" s="313"/>
      <c r="AN180" s="313"/>
      <c r="AO180" s="313"/>
      <c r="AP180" s="313"/>
      <c r="AQ180" s="313"/>
      <c r="AR180" s="453"/>
      <c r="AS180" s="245"/>
      <c r="AT180" s="245"/>
      <c r="AU180" s="245"/>
      <c r="AV180" s="245"/>
      <c r="AW180" s="245"/>
      <c r="AX180" s="245"/>
      <c r="AY180" s="245"/>
      <c r="AZ180" s="245"/>
      <c r="BA180" s="245"/>
      <c r="BB180" s="245"/>
      <c r="BC180" s="245"/>
      <c r="BD180" s="245"/>
      <c r="BE180" s="245"/>
      <c r="BF180" s="245"/>
      <c r="BG180" s="245"/>
      <c r="BH180" s="245"/>
      <c r="BI180" s="245"/>
      <c r="BJ180" s="245"/>
      <c r="BK180" s="245"/>
    </row>
    <row r="181" spans="2:63" ht="13.5" thickBot="1" x14ac:dyDescent="0.25">
      <c r="B181" s="4">
        <v>6</v>
      </c>
      <c r="C181" s="453"/>
      <c r="D181" s="245"/>
      <c r="E181" s="245"/>
      <c r="F181" s="245"/>
      <c r="G181" s="245"/>
      <c r="H181" s="245"/>
      <c r="I181" s="245"/>
      <c r="J181" s="245"/>
      <c r="K181" s="245"/>
      <c r="L181" s="245"/>
      <c r="M181" s="245"/>
      <c r="N181" s="245"/>
      <c r="O181" s="245"/>
      <c r="P181" s="245"/>
      <c r="Q181" s="245"/>
      <c r="R181" s="245"/>
      <c r="S181" s="245"/>
      <c r="T181" s="245"/>
      <c r="U181" s="245"/>
      <c r="V181" s="245"/>
      <c r="W181" s="245"/>
      <c r="X181" s="454"/>
      <c r="Y181" s="313"/>
      <c r="Z181" s="313"/>
      <c r="AA181" s="313"/>
      <c r="AB181" s="313"/>
      <c r="AC181" s="313"/>
      <c r="AD181" s="313"/>
      <c r="AE181" s="313"/>
      <c r="AF181" s="313"/>
      <c r="AG181" s="313"/>
      <c r="AH181" s="313"/>
      <c r="AI181" s="313"/>
      <c r="AJ181" s="313"/>
      <c r="AK181" s="313"/>
      <c r="AL181" s="313"/>
      <c r="AM181" s="313"/>
      <c r="AN181" s="313"/>
      <c r="AO181" s="313"/>
      <c r="AP181" s="313"/>
      <c r="AQ181" s="313"/>
      <c r="AR181" s="453"/>
      <c r="AS181" s="245"/>
      <c r="AT181" s="245"/>
      <c r="AU181" s="245"/>
      <c r="AV181" s="245"/>
      <c r="AW181" s="245"/>
      <c r="AX181" s="245"/>
      <c r="AY181" s="245"/>
      <c r="AZ181" s="245"/>
      <c r="BA181" s="245"/>
      <c r="BB181" s="245"/>
      <c r="BC181" s="245"/>
      <c r="BD181" s="245"/>
      <c r="BE181" s="245"/>
      <c r="BF181" s="245"/>
      <c r="BG181" s="245"/>
      <c r="BH181" s="245"/>
      <c r="BI181" s="245"/>
      <c r="BJ181" s="245"/>
      <c r="BK181" s="245"/>
    </row>
    <row r="182" spans="2:63" ht="13.5" thickBot="1" x14ac:dyDescent="0.25">
      <c r="B182" s="4">
        <v>7</v>
      </c>
      <c r="C182" s="453"/>
      <c r="D182" s="245"/>
      <c r="E182" s="245"/>
      <c r="F182" s="245"/>
      <c r="G182" s="245"/>
      <c r="H182" s="245"/>
      <c r="I182" s="245"/>
      <c r="J182" s="245"/>
      <c r="K182" s="245"/>
      <c r="L182" s="245"/>
      <c r="M182" s="245"/>
      <c r="N182" s="245"/>
      <c r="O182" s="245"/>
      <c r="P182" s="245"/>
      <c r="Q182" s="245"/>
      <c r="R182" s="245"/>
      <c r="S182" s="245"/>
      <c r="T182" s="245"/>
      <c r="U182" s="245"/>
      <c r="V182" s="245"/>
      <c r="W182" s="245"/>
      <c r="X182" s="454"/>
      <c r="Y182" s="313"/>
      <c r="Z182" s="313"/>
      <c r="AA182" s="313"/>
      <c r="AB182" s="313"/>
      <c r="AC182" s="313"/>
      <c r="AD182" s="313"/>
      <c r="AE182" s="313"/>
      <c r="AF182" s="313"/>
      <c r="AG182" s="313"/>
      <c r="AH182" s="313"/>
      <c r="AI182" s="313"/>
      <c r="AJ182" s="313"/>
      <c r="AK182" s="313"/>
      <c r="AL182" s="313"/>
      <c r="AM182" s="313"/>
      <c r="AN182" s="313"/>
      <c r="AO182" s="313"/>
      <c r="AP182" s="313"/>
      <c r="AQ182" s="313"/>
      <c r="AR182" s="453"/>
      <c r="AS182" s="245"/>
      <c r="AT182" s="245"/>
      <c r="AU182" s="245"/>
      <c r="AV182" s="245"/>
      <c r="AW182" s="245"/>
      <c r="AX182" s="245"/>
      <c r="AY182" s="245"/>
      <c r="AZ182" s="245"/>
      <c r="BA182" s="245"/>
      <c r="BB182" s="245"/>
      <c r="BC182" s="245"/>
      <c r="BD182" s="245"/>
      <c r="BE182" s="245"/>
      <c r="BF182" s="245"/>
      <c r="BG182" s="245"/>
      <c r="BH182" s="245"/>
      <c r="BI182" s="245"/>
      <c r="BJ182" s="245"/>
      <c r="BK182" s="245"/>
    </row>
    <row r="183" spans="2:63" ht="13.5" thickBot="1" x14ac:dyDescent="0.25">
      <c r="B183" s="4">
        <v>8</v>
      </c>
      <c r="C183" s="453"/>
      <c r="D183" s="245"/>
      <c r="E183" s="245"/>
      <c r="F183" s="245"/>
      <c r="G183" s="245"/>
      <c r="H183" s="245"/>
      <c r="I183" s="245"/>
      <c r="J183" s="245"/>
      <c r="K183" s="245"/>
      <c r="L183" s="245"/>
      <c r="M183" s="245"/>
      <c r="N183" s="245"/>
      <c r="O183" s="245"/>
      <c r="P183" s="245"/>
      <c r="Q183" s="245"/>
      <c r="R183" s="245"/>
      <c r="S183" s="245"/>
      <c r="T183" s="245"/>
      <c r="U183" s="245"/>
      <c r="V183" s="245"/>
      <c r="W183" s="245"/>
      <c r="X183" s="454"/>
      <c r="Y183" s="313"/>
      <c r="Z183" s="313"/>
      <c r="AA183" s="313"/>
      <c r="AB183" s="313"/>
      <c r="AC183" s="313"/>
      <c r="AD183" s="313"/>
      <c r="AE183" s="313"/>
      <c r="AF183" s="313"/>
      <c r="AG183" s="313"/>
      <c r="AH183" s="313"/>
      <c r="AI183" s="313"/>
      <c r="AJ183" s="313"/>
      <c r="AK183" s="313"/>
      <c r="AL183" s="313"/>
      <c r="AM183" s="313"/>
      <c r="AN183" s="313"/>
      <c r="AO183" s="313"/>
      <c r="AP183" s="313"/>
      <c r="AQ183" s="313"/>
      <c r="AR183" s="453"/>
      <c r="AS183" s="245"/>
      <c r="AT183" s="245"/>
      <c r="AU183" s="245"/>
      <c r="AV183" s="245"/>
      <c r="AW183" s="245"/>
      <c r="AX183" s="245"/>
      <c r="AY183" s="245"/>
      <c r="AZ183" s="245"/>
      <c r="BA183" s="245"/>
      <c r="BB183" s="245"/>
      <c r="BC183" s="245"/>
      <c r="BD183" s="245"/>
      <c r="BE183" s="245"/>
      <c r="BF183" s="245"/>
      <c r="BG183" s="245"/>
      <c r="BH183" s="245"/>
      <c r="BI183" s="245"/>
      <c r="BJ183" s="245"/>
      <c r="BK183" s="245"/>
    </row>
    <row r="184" spans="2:63" x14ac:dyDescent="0.2">
      <c r="C184" s="241"/>
      <c r="D184" s="242"/>
      <c r="E184" s="242"/>
      <c r="F184" s="242"/>
      <c r="G184" s="242"/>
      <c r="H184" s="242"/>
      <c r="I184" s="242"/>
      <c r="J184" s="242"/>
      <c r="K184" s="242"/>
      <c r="L184" s="242"/>
      <c r="M184" s="242"/>
      <c r="N184" s="242"/>
      <c r="O184" s="242"/>
      <c r="P184" s="242"/>
      <c r="Q184" s="242"/>
      <c r="R184" s="242"/>
      <c r="S184" s="242"/>
      <c r="T184" s="242"/>
      <c r="U184" s="242"/>
      <c r="V184" s="242"/>
      <c r="W184" s="242"/>
      <c r="X184" s="241"/>
      <c r="Y184" s="242"/>
      <c r="Z184" s="242"/>
      <c r="AA184" s="242"/>
      <c r="AB184" s="242"/>
      <c r="AC184" s="242"/>
      <c r="AD184" s="242"/>
      <c r="AE184" s="242"/>
      <c r="AF184" s="242"/>
      <c r="AG184" s="242"/>
      <c r="AH184" s="242"/>
      <c r="AI184" s="242"/>
      <c r="AJ184" s="242"/>
      <c r="AK184" s="242"/>
      <c r="AL184" s="242"/>
      <c r="AM184" s="242"/>
      <c r="AN184" s="242"/>
      <c r="AO184" s="242"/>
      <c r="AP184" s="242"/>
      <c r="AQ184" s="242"/>
      <c r="AR184" s="241"/>
      <c r="AS184" s="242"/>
      <c r="AT184" s="242"/>
      <c r="AU184" s="242"/>
      <c r="AV184" s="242"/>
      <c r="AW184" s="242"/>
      <c r="AX184" s="242"/>
      <c r="AY184" s="242"/>
      <c r="AZ184" s="242"/>
      <c r="BA184" s="242"/>
      <c r="BB184" s="242"/>
      <c r="BC184" s="242"/>
      <c r="BD184" s="242"/>
      <c r="BE184" s="242"/>
      <c r="BF184" s="242"/>
      <c r="BG184" s="242"/>
      <c r="BH184" s="242"/>
      <c r="BI184" s="242"/>
      <c r="BJ184" s="242"/>
      <c r="BK184" s="242"/>
    </row>
    <row r="185" spans="2:63" x14ac:dyDescent="0.2">
      <c r="C185" s="431" t="s">
        <v>286</v>
      </c>
      <c r="D185" s="431"/>
      <c r="E185" s="431"/>
      <c r="F185" s="431"/>
      <c r="G185" s="431"/>
      <c r="H185" s="431"/>
      <c r="I185" s="431"/>
      <c r="J185" s="431"/>
      <c r="K185" s="431"/>
      <c r="L185" s="431"/>
      <c r="M185" s="431"/>
      <c r="N185" s="431"/>
      <c r="O185" s="431"/>
      <c r="P185" s="431"/>
      <c r="Q185" s="431"/>
      <c r="R185" s="431"/>
      <c r="S185" s="431"/>
      <c r="T185" s="431"/>
      <c r="U185" s="431"/>
      <c r="V185" s="431"/>
      <c r="W185" s="431"/>
      <c r="X185" s="431" t="s">
        <v>284</v>
      </c>
      <c r="Y185" s="431"/>
      <c r="Z185" s="431"/>
      <c r="AA185" s="431"/>
      <c r="AB185" s="431"/>
      <c r="AC185" s="431"/>
      <c r="AD185" s="431"/>
      <c r="AE185" s="431"/>
      <c r="AF185" s="431"/>
      <c r="AG185" s="431"/>
      <c r="AH185" s="431"/>
      <c r="AI185" s="431"/>
      <c r="AJ185" s="431"/>
      <c r="AK185" s="431"/>
      <c r="AL185" s="431"/>
      <c r="AM185" s="431"/>
      <c r="AN185" s="431"/>
      <c r="AO185" s="431"/>
      <c r="AP185" s="431"/>
      <c r="AQ185" s="431"/>
      <c r="AR185" s="431" t="s">
        <v>285</v>
      </c>
      <c r="AS185" s="431"/>
      <c r="AT185" s="431"/>
      <c r="AU185" s="431"/>
      <c r="AV185" s="431"/>
      <c r="AW185" s="431"/>
      <c r="AX185" s="431"/>
      <c r="AY185" s="431"/>
      <c r="AZ185" s="431"/>
      <c r="BA185" s="431"/>
      <c r="BB185" s="431"/>
      <c r="BC185" s="431"/>
      <c r="BD185" s="431"/>
      <c r="BE185" s="431"/>
      <c r="BF185" s="431"/>
      <c r="BG185" s="431"/>
      <c r="BH185" s="431"/>
      <c r="BI185" s="431"/>
      <c r="BJ185" s="431"/>
      <c r="BK185" s="431"/>
    </row>
    <row r="186" spans="2:63" ht="13.5" thickBot="1" x14ac:dyDescent="0.25">
      <c r="B186" s="4">
        <v>1</v>
      </c>
      <c r="C186" s="441"/>
      <c r="D186" s="442"/>
      <c r="E186" s="442"/>
      <c r="F186" s="442"/>
      <c r="G186" s="442"/>
      <c r="H186" s="442"/>
      <c r="I186" s="442"/>
      <c r="J186" s="442"/>
      <c r="K186" s="442"/>
      <c r="L186" s="442"/>
      <c r="M186" s="442"/>
      <c r="N186" s="442"/>
      <c r="O186" s="442"/>
      <c r="P186" s="442"/>
      <c r="Q186" s="442"/>
      <c r="R186" s="442"/>
      <c r="S186" s="442"/>
      <c r="T186" s="442"/>
      <c r="U186" s="442"/>
      <c r="V186" s="442"/>
      <c r="W186" s="442"/>
      <c r="X186" s="443"/>
      <c r="Y186" s="444"/>
      <c r="Z186" s="444"/>
      <c r="AA186" s="444"/>
      <c r="AB186" s="444"/>
      <c r="AC186" s="444"/>
      <c r="AD186" s="444"/>
      <c r="AE186" s="444"/>
      <c r="AF186" s="444"/>
      <c r="AG186" s="444"/>
      <c r="AH186" s="444"/>
      <c r="AI186" s="444"/>
      <c r="AJ186" s="444"/>
      <c r="AK186" s="444"/>
      <c r="AL186" s="444"/>
      <c r="AM186" s="444"/>
      <c r="AN186" s="444"/>
      <c r="AO186" s="444"/>
      <c r="AP186" s="444"/>
      <c r="AQ186" s="444"/>
      <c r="AR186" s="441"/>
      <c r="AS186" s="442"/>
      <c r="AT186" s="442"/>
      <c r="AU186" s="442"/>
      <c r="AV186" s="442"/>
      <c r="AW186" s="442"/>
      <c r="AX186" s="442"/>
      <c r="AY186" s="442"/>
      <c r="AZ186" s="442"/>
      <c r="BA186" s="442"/>
      <c r="BB186" s="442"/>
      <c r="BC186" s="442"/>
      <c r="BD186" s="442"/>
      <c r="BE186" s="442"/>
      <c r="BF186" s="442"/>
      <c r="BG186" s="442"/>
      <c r="BH186" s="442"/>
      <c r="BI186" s="442"/>
      <c r="BJ186" s="442"/>
      <c r="BK186" s="442"/>
    </row>
    <row r="187" spans="2:63" ht="13.5" thickBot="1" x14ac:dyDescent="0.25">
      <c r="B187" s="4">
        <v>2</v>
      </c>
      <c r="C187" s="453"/>
      <c r="D187" s="245"/>
      <c r="E187" s="245"/>
      <c r="F187" s="245"/>
      <c r="G187" s="245"/>
      <c r="H187" s="245"/>
      <c r="I187" s="245"/>
      <c r="J187" s="245"/>
      <c r="K187" s="245"/>
      <c r="L187" s="245"/>
      <c r="M187" s="245"/>
      <c r="N187" s="245"/>
      <c r="O187" s="245"/>
      <c r="P187" s="245"/>
      <c r="Q187" s="245"/>
      <c r="R187" s="245"/>
      <c r="S187" s="245"/>
      <c r="T187" s="245"/>
      <c r="U187" s="245"/>
      <c r="V187" s="245"/>
      <c r="W187" s="245"/>
      <c r="X187" s="454"/>
      <c r="Y187" s="313"/>
      <c r="Z187" s="313"/>
      <c r="AA187" s="313"/>
      <c r="AB187" s="313"/>
      <c r="AC187" s="313"/>
      <c r="AD187" s="313"/>
      <c r="AE187" s="313"/>
      <c r="AF187" s="313"/>
      <c r="AG187" s="313"/>
      <c r="AH187" s="313"/>
      <c r="AI187" s="313"/>
      <c r="AJ187" s="313"/>
      <c r="AK187" s="313"/>
      <c r="AL187" s="313"/>
      <c r="AM187" s="313"/>
      <c r="AN187" s="313"/>
      <c r="AO187" s="313"/>
      <c r="AP187" s="313"/>
      <c r="AQ187" s="313"/>
      <c r="AR187" s="453"/>
      <c r="AS187" s="245"/>
      <c r="AT187" s="245"/>
      <c r="AU187" s="245"/>
      <c r="AV187" s="245"/>
      <c r="AW187" s="245"/>
      <c r="AX187" s="245"/>
      <c r="AY187" s="245"/>
      <c r="AZ187" s="245"/>
      <c r="BA187" s="245"/>
      <c r="BB187" s="245"/>
      <c r="BC187" s="245"/>
      <c r="BD187" s="245"/>
      <c r="BE187" s="245"/>
      <c r="BF187" s="245"/>
      <c r="BG187" s="245"/>
      <c r="BH187" s="245"/>
      <c r="BI187" s="245"/>
      <c r="BJ187" s="245"/>
      <c r="BK187" s="245"/>
    </row>
    <row r="188" spans="2:63" ht="13.5" thickBot="1" x14ac:dyDescent="0.25">
      <c r="B188" s="4">
        <v>3</v>
      </c>
      <c r="C188" s="453"/>
      <c r="D188" s="245"/>
      <c r="E188" s="245"/>
      <c r="F188" s="245"/>
      <c r="G188" s="245"/>
      <c r="H188" s="245"/>
      <c r="I188" s="245"/>
      <c r="J188" s="245"/>
      <c r="K188" s="245"/>
      <c r="L188" s="245"/>
      <c r="M188" s="245"/>
      <c r="N188" s="245"/>
      <c r="O188" s="245"/>
      <c r="P188" s="245"/>
      <c r="Q188" s="245"/>
      <c r="R188" s="245"/>
      <c r="S188" s="245"/>
      <c r="T188" s="245"/>
      <c r="U188" s="245"/>
      <c r="V188" s="245"/>
      <c r="W188" s="245"/>
      <c r="X188" s="454"/>
      <c r="Y188" s="313"/>
      <c r="Z188" s="313"/>
      <c r="AA188" s="313"/>
      <c r="AB188" s="313"/>
      <c r="AC188" s="313"/>
      <c r="AD188" s="313"/>
      <c r="AE188" s="313"/>
      <c r="AF188" s="313"/>
      <c r="AG188" s="313"/>
      <c r="AH188" s="313"/>
      <c r="AI188" s="313"/>
      <c r="AJ188" s="313"/>
      <c r="AK188" s="313"/>
      <c r="AL188" s="313"/>
      <c r="AM188" s="313"/>
      <c r="AN188" s="313"/>
      <c r="AO188" s="313"/>
      <c r="AP188" s="313"/>
      <c r="AQ188" s="313"/>
      <c r="AR188" s="453"/>
      <c r="AS188" s="245"/>
      <c r="AT188" s="245"/>
      <c r="AU188" s="245"/>
      <c r="AV188" s="245"/>
      <c r="AW188" s="245"/>
      <c r="AX188" s="245"/>
      <c r="AY188" s="245"/>
      <c r="AZ188" s="245"/>
      <c r="BA188" s="245"/>
      <c r="BB188" s="245"/>
      <c r="BC188" s="245"/>
      <c r="BD188" s="245"/>
      <c r="BE188" s="245"/>
      <c r="BF188" s="245"/>
      <c r="BG188" s="245"/>
      <c r="BH188" s="245"/>
      <c r="BI188" s="245"/>
      <c r="BJ188" s="245"/>
      <c r="BK188" s="245"/>
    </row>
    <row r="189" spans="2:63" ht="13.5" thickBot="1" x14ac:dyDescent="0.25">
      <c r="B189" s="4">
        <v>4</v>
      </c>
      <c r="C189" s="453"/>
      <c r="D189" s="245"/>
      <c r="E189" s="245"/>
      <c r="F189" s="245"/>
      <c r="G189" s="245"/>
      <c r="H189" s="245"/>
      <c r="I189" s="245"/>
      <c r="J189" s="245"/>
      <c r="K189" s="245"/>
      <c r="L189" s="245"/>
      <c r="M189" s="245"/>
      <c r="N189" s="245"/>
      <c r="O189" s="245"/>
      <c r="P189" s="245"/>
      <c r="Q189" s="245"/>
      <c r="R189" s="245"/>
      <c r="S189" s="245"/>
      <c r="T189" s="245"/>
      <c r="U189" s="245"/>
      <c r="V189" s="245"/>
      <c r="W189" s="245"/>
      <c r="X189" s="454"/>
      <c r="Y189" s="313"/>
      <c r="Z189" s="313"/>
      <c r="AA189" s="313"/>
      <c r="AB189" s="313"/>
      <c r="AC189" s="313"/>
      <c r="AD189" s="313"/>
      <c r="AE189" s="313"/>
      <c r="AF189" s="313"/>
      <c r="AG189" s="313"/>
      <c r="AH189" s="313"/>
      <c r="AI189" s="313"/>
      <c r="AJ189" s="313"/>
      <c r="AK189" s="313"/>
      <c r="AL189" s="313"/>
      <c r="AM189" s="313"/>
      <c r="AN189" s="313"/>
      <c r="AO189" s="313"/>
      <c r="AP189" s="313"/>
      <c r="AQ189" s="313"/>
      <c r="AR189" s="453"/>
      <c r="AS189" s="245"/>
      <c r="AT189" s="245"/>
      <c r="AU189" s="245"/>
      <c r="AV189" s="245"/>
      <c r="AW189" s="245"/>
      <c r="AX189" s="245"/>
      <c r="AY189" s="245"/>
      <c r="AZ189" s="245"/>
      <c r="BA189" s="245"/>
      <c r="BB189" s="245"/>
      <c r="BC189" s="245"/>
      <c r="BD189" s="245"/>
      <c r="BE189" s="245"/>
      <c r="BF189" s="245"/>
      <c r="BG189" s="245"/>
      <c r="BH189" s="245"/>
      <c r="BI189" s="245"/>
      <c r="BJ189" s="245"/>
      <c r="BK189" s="245"/>
    </row>
    <row r="190" spans="2:63" ht="13.5" thickBot="1" x14ac:dyDescent="0.25">
      <c r="B190" s="4">
        <v>5</v>
      </c>
      <c r="C190" s="453"/>
      <c r="D190" s="245"/>
      <c r="E190" s="245"/>
      <c r="F190" s="245"/>
      <c r="G190" s="245"/>
      <c r="H190" s="245"/>
      <c r="I190" s="245"/>
      <c r="J190" s="245"/>
      <c r="K190" s="245"/>
      <c r="L190" s="245"/>
      <c r="M190" s="245"/>
      <c r="N190" s="245"/>
      <c r="O190" s="245"/>
      <c r="P190" s="245"/>
      <c r="Q190" s="245"/>
      <c r="R190" s="245"/>
      <c r="S190" s="245"/>
      <c r="T190" s="245"/>
      <c r="U190" s="245"/>
      <c r="V190" s="245"/>
      <c r="W190" s="245"/>
      <c r="X190" s="454"/>
      <c r="Y190" s="313"/>
      <c r="Z190" s="313"/>
      <c r="AA190" s="313"/>
      <c r="AB190" s="313"/>
      <c r="AC190" s="313"/>
      <c r="AD190" s="313"/>
      <c r="AE190" s="313"/>
      <c r="AF190" s="313"/>
      <c r="AG190" s="313"/>
      <c r="AH190" s="313"/>
      <c r="AI190" s="313"/>
      <c r="AJ190" s="313"/>
      <c r="AK190" s="313"/>
      <c r="AL190" s="313"/>
      <c r="AM190" s="313"/>
      <c r="AN190" s="313"/>
      <c r="AO190" s="313"/>
      <c r="AP190" s="313"/>
      <c r="AQ190" s="313"/>
      <c r="AR190" s="453"/>
      <c r="AS190" s="245"/>
      <c r="AT190" s="245"/>
      <c r="AU190" s="245"/>
      <c r="AV190" s="245"/>
      <c r="AW190" s="245"/>
      <c r="AX190" s="245"/>
      <c r="AY190" s="245"/>
      <c r="AZ190" s="245"/>
      <c r="BA190" s="245"/>
      <c r="BB190" s="245"/>
      <c r="BC190" s="245"/>
      <c r="BD190" s="245"/>
      <c r="BE190" s="245"/>
      <c r="BF190" s="245"/>
      <c r="BG190" s="245"/>
      <c r="BH190" s="245"/>
      <c r="BI190" s="245"/>
      <c r="BJ190" s="245"/>
      <c r="BK190" s="245"/>
    </row>
    <row r="191" spans="2:63" ht="13.5" thickBot="1" x14ac:dyDescent="0.25">
      <c r="B191" s="4">
        <v>6</v>
      </c>
      <c r="C191" s="453"/>
      <c r="D191" s="245"/>
      <c r="E191" s="245"/>
      <c r="F191" s="245"/>
      <c r="G191" s="245"/>
      <c r="H191" s="245"/>
      <c r="I191" s="245"/>
      <c r="J191" s="245"/>
      <c r="K191" s="245"/>
      <c r="L191" s="245"/>
      <c r="M191" s="245"/>
      <c r="N191" s="245"/>
      <c r="O191" s="245"/>
      <c r="P191" s="245"/>
      <c r="Q191" s="245"/>
      <c r="R191" s="245"/>
      <c r="S191" s="245"/>
      <c r="T191" s="245"/>
      <c r="U191" s="245"/>
      <c r="V191" s="245"/>
      <c r="W191" s="245"/>
      <c r="X191" s="454"/>
      <c r="Y191" s="313"/>
      <c r="Z191" s="313"/>
      <c r="AA191" s="313"/>
      <c r="AB191" s="313"/>
      <c r="AC191" s="313"/>
      <c r="AD191" s="313"/>
      <c r="AE191" s="313"/>
      <c r="AF191" s="313"/>
      <c r="AG191" s="313"/>
      <c r="AH191" s="313"/>
      <c r="AI191" s="313"/>
      <c r="AJ191" s="313"/>
      <c r="AK191" s="313"/>
      <c r="AL191" s="313"/>
      <c r="AM191" s="313"/>
      <c r="AN191" s="313"/>
      <c r="AO191" s="313"/>
      <c r="AP191" s="313"/>
      <c r="AQ191" s="313"/>
      <c r="AR191" s="453"/>
      <c r="AS191" s="245"/>
      <c r="AT191" s="245"/>
      <c r="AU191" s="245"/>
      <c r="AV191" s="245"/>
      <c r="AW191" s="245"/>
      <c r="AX191" s="245"/>
      <c r="AY191" s="245"/>
      <c r="AZ191" s="245"/>
      <c r="BA191" s="245"/>
      <c r="BB191" s="245"/>
      <c r="BC191" s="245"/>
      <c r="BD191" s="245"/>
      <c r="BE191" s="245"/>
      <c r="BF191" s="245"/>
      <c r="BG191" s="245"/>
      <c r="BH191" s="245"/>
      <c r="BI191" s="245"/>
      <c r="BJ191" s="245"/>
      <c r="BK191" s="245"/>
    </row>
    <row r="192" spans="2:63" ht="13.5" thickBot="1" x14ac:dyDescent="0.25">
      <c r="B192" s="4">
        <v>7</v>
      </c>
      <c r="C192" s="453"/>
      <c r="D192" s="245"/>
      <c r="E192" s="245"/>
      <c r="F192" s="245"/>
      <c r="G192" s="245"/>
      <c r="H192" s="245"/>
      <c r="I192" s="245"/>
      <c r="J192" s="245"/>
      <c r="K192" s="245"/>
      <c r="L192" s="245"/>
      <c r="M192" s="245"/>
      <c r="N192" s="245"/>
      <c r="O192" s="245"/>
      <c r="P192" s="245"/>
      <c r="Q192" s="245"/>
      <c r="R192" s="245"/>
      <c r="S192" s="245"/>
      <c r="T192" s="245"/>
      <c r="U192" s="245"/>
      <c r="V192" s="245"/>
      <c r="W192" s="245"/>
      <c r="X192" s="454"/>
      <c r="Y192" s="313"/>
      <c r="Z192" s="313"/>
      <c r="AA192" s="313"/>
      <c r="AB192" s="313"/>
      <c r="AC192" s="313"/>
      <c r="AD192" s="313"/>
      <c r="AE192" s="313"/>
      <c r="AF192" s="313"/>
      <c r="AG192" s="313"/>
      <c r="AH192" s="313"/>
      <c r="AI192" s="313"/>
      <c r="AJ192" s="313"/>
      <c r="AK192" s="313"/>
      <c r="AL192" s="313"/>
      <c r="AM192" s="313"/>
      <c r="AN192" s="313"/>
      <c r="AO192" s="313"/>
      <c r="AP192" s="313"/>
      <c r="AQ192" s="313"/>
      <c r="AR192" s="453"/>
      <c r="AS192" s="245"/>
      <c r="AT192" s="245"/>
      <c r="AU192" s="245"/>
      <c r="AV192" s="245"/>
      <c r="AW192" s="245"/>
      <c r="AX192" s="245"/>
      <c r="AY192" s="245"/>
      <c r="AZ192" s="245"/>
      <c r="BA192" s="245"/>
      <c r="BB192" s="245"/>
      <c r="BC192" s="245"/>
      <c r="BD192" s="245"/>
      <c r="BE192" s="245"/>
      <c r="BF192" s="245"/>
      <c r="BG192" s="245"/>
      <c r="BH192" s="245"/>
      <c r="BI192" s="245"/>
      <c r="BJ192" s="245"/>
      <c r="BK192" s="245"/>
    </row>
    <row r="193" spans="2:63" ht="13.5" thickBot="1" x14ac:dyDescent="0.25">
      <c r="B193" s="4">
        <v>8</v>
      </c>
      <c r="C193" s="453"/>
      <c r="D193" s="245"/>
      <c r="E193" s="245"/>
      <c r="F193" s="245"/>
      <c r="G193" s="245"/>
      <c r="H193" s="245"/>
      <c r="I193" s="245"/>
      <c r="J193" s="245"/>
      <c r="K193" s="245"/>
      <c r="L193" s="245"/>
      <c r="M193" s="245"/>
      <c r="N193" s="245"/>
      <c r="O193" s="245"/>
      <c r="P193" s="245"/>
      <c r="Q193" s="245"/>
      <c r="R193" s="245"/>
      <c r="S193" s="245"/>
      <c r="T193" s="245"/>
      <c r="U193" s="245"/>
      <c r="V193" s="245"/>
      <c r="W193" s="245"/>
      <c r="X193" s="454"/>
      <c r="Y193" s="313"/>
      <c r="Z193" s="313"/>
      <c r="AA193" s="313"/>
      <c r="AB193" s="313"/>
      <c r="AC193" s="313"/>
      <c r="AD193" s="313"/>
      <c r="AE193" s="313"/>
      <c r="AF193" s="313"/>
      <c r="AG193" s="313"/>
      <c r="AH193" s="313"/>
      <c r="AI193" s="313"/>
      <c r="AJ193" s="313"/>
      <c r="AK193" s="313"/>
      <c r="AL193" s="313"/>
      <c r="AM193" s="313"/>
      <c r="AN193" s="313"/>
      <c r="AO193" s="313"/>
      <c r="AP193" s="313"/>
      <c r="AQ193" s="313"/>
      <c r="AR193" s="453"/>
      <c r="AS193" s="245"/>
      <c r="AT193" s="245"/>
      <c r="AU193" s="245"/>
      <c r="AV193" s="245"/>
      <c r="AW193" s="245"/>
      <c r="AX193" s="245"/>
      <c r="AY193" s="245"/>
      <c r="AZ193" s="245"/>
      <c r="BA193" s="245"/>
      <c r="BB193" s="245"/>
      <c r="BC193" s="245"/>
      <c r="BD193" s="245"/>
      <c r="BE193" s="245"/>
      <c r="BF193" s="245"/>
      <c r="BG193" s="245"/>
      <c r="BH193" s="245"/>
      <c r="BI193" s="245"/>
      <c r="BJ193" s="245"/>
      <c r="BK193" s="245"/>
    </row>
    <row r="194" spans="2:63" x14ac:dyDescent="0.2">
      <c r="C194" s="241"/>
      <c r="D194" s="242"/>
      <c r="E194" s="242"/>
      <c r="F194" s="242"/>
      <c r="G194" s="242"/>
      <c r="H194" s="242"/>
      <c r="I194" s="242"/>
      <c r="J194" s="242"/>
      <c r="K194" s="242"/>
      <c r="L194" s="242"/>
      <c r="M194" s="242"/>
      <c r="N194" s="242"/>
      <c r="O194" s="242"/>
      <c r="P194" s="242"/>
      <c r="Q194" s="242"/>
      <c r="R194" s="242"/>
      <c r="S194" s="242"/>
      <c r="T194" s="242"/>
      <c r="U194" s="242"/>
      <c r="V194" s="242"/>
      <c r="W194" s="242"/>
      <c r="X194" s="241"/>
      <c r="Y194" s="242"/>
      <c r="Z194" s="242"/>
      <c r="AA194" s="242"/>
      <c r="AB194" s="242"/>
      <c r="AC194" s="242"/>
      <c r="AD194" s="242"/>
      <c r="AE194" s="242"/>
      <c r="AF194" s="242"/>
      <c r="AG194" s="242"/>
      <c r="AH194" s="242"/>
      <c r="AI194" s="242"/>
      <c r="AJ194" s="242"/>
      <c r="AK194" s="242"/>
      <c r="AL194" s="242"/>
      <c r="AM194" s="242"/>
      <c r="AN194" s="242"/>
      <c r="AO194" s="242"/>
      <c r="AP194" s="242"/>
      <c r="AQ194" s="242"/>
      <c r="AR194" s="241"/>
      <c r="AS194" s="242"/>
      <c r="AT194" s="242"/>
      <c r="AU194" s="242"/>
      <c r="AV194" s="242"/>
      <c r="AW194" s="242"/>
      <c r="AX194" s="242"/>
      <c r="AY194" s="242"/>
      <c r="AZ194" s="242"/>
      <c r="BA194" s="242"/>
      <c r="BB194" s="242"/>
      <c r="BC194" s="242"/>
      <c r="BD194" s="242"/>
      <c r="BE194" s="242"/>
      <c r="BF194" s="242"/>
      <c r="BG194" s="242"/>
      <c r="BH194" s="242"/>
      <c r="BI194" s="242"/>
      <c r="BJ194" s="242"/>
      <c r="BK194" s="242"/>
    </row>
    <row r="195" spans="2:63" x14ac:dyDescent="0.2">
      <c r="C195" s="431" t="s">
        <v>287</v>
      </c>
      <c r="D195" s="431"/>
      <c r="E195" s="431"/>
      <c r="F195" s="431"/>
      <c r="G195" s="431"/>
      <c r="H195" s="431"/>
      <c r="I195" s="431"/>
      <c r="J195" s="431"/>
      <c r="K195" s="431"/>
      <c r="L195" s="431"/>
      <c r="M195" s="431"/>
      <c r="N195" s="431"/>
      <c r="O195" s="431"/>
      <c r="P195" s="431"/>
      <c r="Q195" s="431"/>
      <c r="R195" s="431"/>
      <c r="S195" s="431"/>
      <c r="T195" s="431"/>
      <c r="U195" s="431"/>
      <c r="V195" s="431"/>
      <c r="W195" s="431"/>
      <c r="X195" s="431" t="s">
        <v>284</v>
      </c>
      <c r="Y195" s="431"/>
      <c r="Z195" s="431"/>
      <c r="AA195" s="431"/>
      <c r="AB195" s="431"/>
      <c r="AC195" s="431"/>
      <c r="AD195" s="431"/>
      <c r="AE195" s="431"/>
      <c r="AF195" s="431"/>
      <c r="AG195" s="431"/>
      <c r="AH195" s="431"/>
      <c r="AI195" s="431"/>
      <c r="AJ195" s="431"/>
      <c r="AK195" s="431"/>
      <c r="AL195" s="431"/>
      <c r="AM195" s="431"/>
      <c r="AN195" s="431"/>
      <c r="AO195" s="431"/>
      <c r="AP195" s="431"/>
      <c r="AQ195" s="431"/>
      <c r="AR195" s="431" t="s">
        <v>285</v>
      </c>
      <c r="AS195" s="431"/>
      <c r="AT195" s="431"/>
      <c r="AU195" s="431"/>
      <c r="AV195" s="431"/>
      <c r="AW195" s="431"/>
      <c r="AX195" s="431"/>
      <c r="AY195" s="431"/>
      <c r="AZ195" s="431"/>
      <c r="BA195" s="431"/>
      <c r="BB195" s="431"/>
      <c r="BC195" s="431"/>
      <c r="BD195" s="431"/>
      <c r="BE195" s="431"/>
      <c r="BF195" s="431"/>
      <c r="BG195" s="431"/>
      <c r="BH195" s="431"/>
      <c r="BI195" s="431"/>
      <c r="BJ195" s="431"/>
      <c r="BK195" s="431"/>
    </row>
    <row r="196" spans="2:63" ht="13.5" thickBot="1" x14ac:dyDescent="0.25">
      <c r="B196" s="4">
        <v>1</v>
      </c>
      <c r="C196" s="441"/>
      <c r="D196" s="442"/>
      <c r="E196" s="442"/>
      <c r="F196" s="442"/>
      <c r="G196" s="442"/>
      <c r="H196" s="442"/>
      <c r="I196" s="442"/>
      <c r="J196" s="442"/>
      <c r="K196" s="442"/>
      <c r="L196" s="442"/>
      <c r="M196" s="442"/>
      <c r="N196" s="442"/>
      <c r="O196" s="442"/>
      <c r="P196" s="442"/>
      <c r="Q196" s="442"/>
      <c r="R196" s="442"/>
      <c r="S196" s="442"/>
      <c r="T196" s="442"/>
      <c r="U196" s="442"/>
      <c r="V196" s="442"/>
      <c r="W196" s="442"/>
      <c r="X196" s="443"/>
      <c r="Y196" s="444"/>
      <c r="Z196" s="444"/>
      <c r="AA196" s="444"/>
      <c r="AB196" s="444"/>
      <c r="AC196" s="444"/>
      <c r="AD196" s="444"/>
      <c r="AE196" s="444"/>
      <c r="AF196" s="444"/>
      <c r="AG196" s="444"/>
      <c r="AH196" s="444"/>
      <c r="AI196" s="444"/>
      <c r="AJ196" s="444"/>
      <c r="AK196" s="444"/>
      <c r="AL196" s="444"/>
      <c r="AM196" s="444"/>
      <c r="AN196" s="444"/>
      <c r="AO196" s="444"/>
      <c r="AP196" s="444"/>
      <c r="AQ196" s="444"/>
      <c r="AR196" s="441"/>
      <c r="AS196" s="442"/>
      <c r="AT196" s="442"/>
      <c r="AU196" s="442"/>
      <c r="AV196" s="442"/>
      <c r="AW196" s="442"/>
      <c r="AX196" s="442"/>
      <c r="AY196" s="442"/>
      <c r="AZ196" s="442"/>
      <c r="BA196" s="442"/>
      <c r="BB196" s="442"/>
      <c r="BC196" s="442"/>
      <c r="BD196" s="442"/>
      <c r="BE196" s="442"/>
      <c r="BF196" s="442"/>
      <c r="BG196" s="442"/>
      <c r="BH196" s="442"/>
      <c r="BI196" s="442"/>
      <c r="BJ196" s="442"/>
      <c r="BK196" s="442"/>
    </row>
    <row r="197" spans="2:63" ht="13.5" thickBot="1" x14ac:dyDescent="0.25">
      <c r="B197" s="4">
        <v>2</v>
      </c>
      <c r="C197" s="453"/>
      <c r="D197" s="245"/>
      <c r="E197" s="245"/>
      <c r="F197" s="245"/>
      <c r="G197" s="245"/>
      <c r="H197" s="245"/>
      <c r="I197" s="245"/>
      <c r="J197" s="245"/>
      <c r="K197" s="245"/>
      <c r="L197" s="245"/>
      <c r="M197" s="245"/>
      <c r="N197" s="245"/>
      <c r="O197" s="245"/>
      <c r="P197" s="245"/>
      <c r="Q197" s="245"/>
      <c r="R197" s="245"/>
      <c r="S197" s="245"/>
      <c r="T197" s="245"/>
      <c r="U197" s="245"/>
      <c r="V197" s="245"/>
      <c r="W197" s="245"/>
      <c r="X197" s="454"/>
      <c r="Y197" s="313"/>
      <c r="Z197" s="313"/>
      <c r="AA197" s="313"/>
      <c r="AB197" s="313"/>
      <c r="AC197" s="313"/>
      <c r="AD197" s="313"/>
      <c r="AE197" s="313"/>
      <c r="AF197" s="313"/>
      <c r="AG197" s="313"/>
      <c r="AH197" s="313"/>
      <c r="AI197" s="313"/>
      <c r="AJ197" s="313"/>
      <c r="AK197" s="313"/>
      <c r="AL197" s="313"/>
      <c r="AM197" s="313"/>
      <c r="AN197" s="313"/>
      <c r="AO197" s="313"/>
      <c r="AP197" s="313"/>
      <c r="AQ197" s="313"/>
      <c r="AR197" s="453"/>
      <c r="AS197" s="245"/>
      <c r="AT197" s="245"/>
      <c r="AU197" s="245"/>
      <c r="AV197" s="245"/>
      <c r="AW197" s="245"/>
      <c r="AX197" s="245"/>
      <c r="AY197" s="245"/>
      <c r="AZ197" s="245"/>
      <c r="BA197" s="245"/>
      <c r="BB197" s="245"/>
      <c r="BC197" s="245"/>
      <c r="BD197" s="245"/>
      <c r="BE197" s="245"/>
      <c r="BF197" s="245"/>
      <c r="BG197" s="245"/>
      <c r="BH197" s="245"/>
      <c r="BI197" s="245"/>
      <c r="BJ197" s="245"/>
      <c r="BK197" s="245"/>
    </row>
    <row r="198" spans="2:63" ht="13.5" thickBot="1" x14ac:dyDescent="0.25">
      <c r="B198" s="4">
        <v>3</v>
      </c>
      <c r="C198" s="453"/>
      <c r="D198" s="245"/>
      <c r="E198" s="245"/>
      <c r="F198" s="245"/>
      <c r="G198" s="245"/>
      <c r="H198" s="245"/>
      <c r="I198" s="245"/>
      <c r="J198" s="245"/>
      <c r="K198" s="245"/>
      <c r="L198" s="245"/>
      <c r="M198" s="245"/>
      <c r="N198" s="245"/>
      <c r="O198" s="245"/>
      <c r="P198" s="245"/>
      <c r="Q198" s="245"/>
      <c r="R198" s="245"/>
      <c r="S198" s="245"/>
      <c r="T198" s="245"/>
      <c r="U198" s="245"/>
      <c r="V198" s="245"/>
      <c r="W198" s="245"/>
      <c r="X198" s="454"/>
      <c r="Y198" s="313"/>
      <c r="Z198" s="313"/>
      <c r="AA198" s="313"/>
      <c r="AB198" s="313"/>
      <c r="AC198" s="313"/>
      <c r="AD198" s="313"/>
      <c r="AE198" s="313"/>
      <c r="AF198" s="313"/>
      <c r="AG198" s="313"/>
      <c r="AH198" s="313"/>
      <c r="AI198" s="313"/>
      <c r="AJ198" s="313"/>
      <c r="AK198" s="313"/>
      <c r="AL198" s="313"/>
      <c r="AM198" s="313"/>
      <c r="AN198" s="313"/>
      <c r="AO198" s="313"/>
      <c r="AP198" s="313"/>
      <c r="AQ198" s="313"/>
      <c r="AR198" s="453"/>
      <c r="AS198" s="245"/>
      <c r="AT198" s="245"/>
      <c r="AU198" s="245"/>
      <c r="AV198" s="245"/>
      <c r="AW198" s="245"/>
      <c r="AX198" s="245"/>
      <c r="AY198" s="245"/>
      <c r="AZ198" s="245"/>
      <c r="BA198" s="245"/>
      <c r="BB198" s="245"/>
      <c r="BC198" s="245"/>
      <c r="BD198" s="245"/>
      <c r="BE198" s="245"/>
      <c r="BF198" s="245"/>
      <c r="BG198" s="245"/>
      <c r="BH198" s="245"/>
      <c r="BI198" s="245"/>
      <c r="BJ198" s="245"/>
      <c r="BK198" s="245"/>
    </row>
    <row r="199" spans="2:63" ht="13.5" thickBot="1" x14ac:dyDescent="0.25">
      <c r="B199" s="4">
        <v>4</v>
      </c>
      <c r="C199" s="453"/>
      <c r="D199" s="245"/>
      <c r="E199" s="245"/>
      <c r="F199" s="245"/>
      <c r="G199" s="245"/>
      <c r="H199" s="245"/>
      <c r="I199" s="245"/>
      <c r="J199" s="245"/>
      <c r="K199" s="245"/>
      <c r="L199" s="245"/>
      <c r="M199" s="245"/>
      <c r="N199" s="245"/>
      <c r="O199" s="245"/>
      <c r="P199" s="245"/>
      <c r="Q199" s="245"/>
      <c r="R199" s="245"/>
      <c r="S199" s="245"/>
      <c r="T199" s="245"/>
      <c r="U199" s="245"/>
      <c r="V199" s="245"/>
      <c r="W199" s="245"/>
      <c r="X199" s="454"/>
      <c r="Y199" s="313"/>
      <c r="Z199" s="313"/>
      <c r="AA199" s="313"/>
      <c r="AB199" s="313"/>
      <c r="AC199" s="313"/>
      <c r="AD199" s="313"/>
      <c r="AE199" s="313"/>
      <c r="AF199" s="313"/>
      <c r="AG199" s="313"/>
      <c r="AH199" s="313"/>
      <c r="AI199" s="313"/>
      <c r="AJ199" s="313"/>
      <c r="AK199" s="313"/>
      <c r="AL199" s="313"/>
      <c r="AM199" s="313"/>
      <c r="AN199" s="313"/>
      <c r="AO199" s="313"/>
      <c r="AP199" s="313"/>
      <c r="AQ199" s="313"/>
      <c r="AR199" s="453"/>
      <c r="AS199" s="245"/>
      <c r="AT199" s="245"/>
      <c r="AU199" s="245"/>
      <c r="AV199" s="245"/>
      <c r="AW199" s="245"/>
      <c r="AX199" s="245"/>
      <c r="AY199" s="245"/>
      <c r="AZ199" s="245"/>
      <c r="BA199" s="245"/>
      <c r="BB199" s="245"/>
      <c r="BC199" s="245"/>
      <c r="BD199" s="245"/>
      <c r="BE199" s="245"/>
      <c r="BF199" s="245"/>
      <c r="BG199" s="245"/>
      <c r="BH199" s="245"/>
      <c r="BI199" s="245"/>
      <c r="BJ199" s="245"/>
      <c r="BK199" s="245"/>
    </row>
    <row r="200" spans="2:63" ht="13.5" thickBot="1" x14ac:dyDescent="0.25">
      <c r="B200" s="4">
        <v>5</v>
      </c>
      <c r="C200" s="453"/>
      <c r="D200" s="245"/>
      <c r="E200" s="245"/>
      <c r="F200" s="245"/>
      <c r="G200" s="245"/>
      <c r="H200" s="245"/>
      <c r="I200" s="245"/>
      <c r="J200" s="245"/>
      <c r="K200" s="245"/>
      <c r="L200" s="245"/>
      <c r="M200" s="245"/>
      <c r="N200" s="245"/>
      <c r="O200" s="245"/>
      <c r="P200" s="245"/>
      <c r="Q200" s="245"/>
      <c r="R200" s="245"/>
      <c r="S200" s="245"/>
      <c r="T200" s="245"/>
      <c r="U200" s="245"/>
      <c r="V200" s="245"/>
      <c r="W200" s="245"/>
      <c r="X200" s="454"/>
      <c r="Y200" s="313"/>
      <c r="Z200" s="313"/>
      <c r="AA200" s="313"/>
      <c r="AB200" s="313"/>
      <c r="AC200" s="313"/>
      <c r="AD200" s="313"/>
      <c r="AE200" s="313"/>
      <c r="AF200" s="313"/>
      <c r="AG200" s="313"/>
      <c r="AH200" s="313"/>
      <c r="AI200" s="313"/>
      <c r="AJ200" s="313"/>
      <c r="AK200" s="313"/>
      <c r="AL200" s="313"/>
      <c r="AM200" s="313"/>
      <c r="AN200" s="313"/>
      <c r="AO200" s="313"/>
      <c r="AP200" s="313"/>
      <c r="AQ200" s="313"/>
      <c r="AR200" s="453"/>
      <c r="AS200" s="245"/>
      <c r="AT200" s="245"/>
      <c r="AU200" s="245"/>
      <c r="AV200" s="245"/>
      <c r="AW200" s="245"/>
      <c r="AX200" s="245"/>
      <c r="AY200" s="245"/>
      <c r="AZ200" s="245"/>
      <c r="BA200" s="245"/>
      <c r="BB200" s="245"/>
      <c r="BC200" s="245"/>
      <c r="BD200" s="245"/>
      <c r="BE200" s="245"/>
      <c r="BF200" s="245"/>
      <c r="BG200" s="245"/>
      <c r="BH200" s="245"/>
      <c r="BI200" s="245"/>
      <c r="BJ200" s="245"/>
      <c r="BK200" s="245"/>
    </row>
    <row r="201" spans="2:63" ht="13.5" thickBot="1" x14ac:dyDescent="0.25">
      <c r="B201" s="4">
        <v>6</v>
      </c>
      <c r="C201" s="453"/>
      <c r="D201" s="245"/>
      <c r="E201" s="245"/>
      <c r="F201" s="245"/>
      <c r="G201" s="245"/>
      <c r="H201" s="245"/>
      <c r="I201" s="245"/>
      <c r="J201" s="245"/>
      <c r="K201" s="245"/>
      <c r="L201" s="245"/>
      <c r="M201" s="245"/>
      <c r="N201" s="245"/>
      <c r="O201" s="245"/>
      <c r="P201" s="245"/>
      <c r="Q201" s="245"/>
      <c r="R201" s="245"/>
      <c r="S201" s="245"/>
      <c r="T201" s="245"/>
      <c r="U201" s="245"/>
      <c r="V201" s="245"/>
      <c r="W201" s="245"/>
      <c r="X201" s="454"/>
      <c r="Y201" s="313"/>
      <c r="Z201" s="313"/>
      <c r="AA201" s="313"/>
      <c r="AB201" s="313"/>
      <c r="AC201" s="313"/>
      <c r="AD201" s="313"/>
      <c r="AE201" s="313"/>
      <c r="AF201" s="313"/>
      <c r="AG201" s="313"/>
      <c r="AH201" s="313"/>
      <c r="AI201" s="313"/>
      <c r="AJ201" s="313"/>
      <c r="AK201" s="313"/>
      <c r="AL201" s="313"/>
      <c r="AM201" s="313"/>
      <c r="AN201" s="313"/>
      <c r="AO201" s="313"/>
      <c r="AP201" s="313"/>
      <c r="AQ201" s="313"/>
      <c r="AR201" s="453"/>
      <c r="AS201" s="245"/>
      <c r="AT201" s="245"/>
      <c r="AU201" s="245"/>
      <c r="AV201" s="245"/>
      <c r="AW201" s="245"/>
      <c r="AX201" s="245"/>
      <c r="AY201" s="245"/>
      <c r="AZ201" s="245"/>
      <c r="BA201" s="245"/>
      <c r="BB201" s="245"/>
      <c r="BC201" s="245"/>
      <c r="BD201" s="245"/>
      <c r="BE201" s="245"/>
      <c r="BF201" s="245"/>
      <c r="BG201" s="245"/>
      <c r="BH201" s="245"/>
      <c r="BI201" s="245"/>
      <c r="BJ201" s="245"/>
      <c r="BK201" s="245"/>
    </row>
    <row r="202" spans="2:63" ht="13.5" thickBot="1" x14ac:dyDescent="0.25">
      <c r="B202" s="4">
        <v>7</v>
      </c>
      <c r="C202" s="453"/>
      <c r="D202" s="245"/>
      <c r="E202" s="245"/>
      <c r="F202" s="245"/>
      <c r="G202" s="245"/>
      <c r="H202" s="245"/>
      <c r="I202" s="245"/>
      <c r="J202" s="245"/>
      <c r="K202" s="245"/>
      <c r="L202" s="245"/>
      <c r="M202" s="245"/>
      <c r="N202" s="245"/>
      <c r="O202" s="245"/>
      <c r="P202" s="245"/>
      <c r="Q202" s="245"/>
      <c r="R202" s="245"/>
      <c r="S202" s="245"/>
      <c r="T202" s="245"/>
      <c r="U202" s="245"/>
      <c r="V202" s="245"/>
      <c r="W202" s="245"/>
      <c r="X202" s="454"/>
      <c r="Y202" s="313"/>
      <c r="Z202" s="313"/>
      <c r="AA202" s="313"/>
      <c r="AB202" s="313"/>
      <c r="AC202" s="313"/>
      <c r="AD202" s="313"/>
      <c r="AE202" s="313"/>
      <c r="AF202" s="313"/>
      <c r="AG202" s="313"/>
      <c r="AH202" s="313"/>
      <c r="AI202" s="313"/>
      <c r="AJ202" s="313"/>
      <c r="AK202" s="313"/>
      <c r="AL202" s="313"/>
      <c r="AM202" s="313"/>
      <c r="AN202" s="313"/>
      <c r="AO202" s="313"/>
      <c r="AP202" s="313"/>
      <c r="AQ202" s="313"/>
      <c r="AR202" s="453"/>
      <c r="AS202" s="245"/>
      <c r="AT202" s="245"/>
      <c r="AU202" s="245"/>
      <c r="AV202" s="245"/>
      <c r="AW202" s="245"/>
      <c r="AX202" s="245"/>
      <c r="AY202" s="245"/>
      <c r="AZ202" s="245"/>
      <c r="BA202" s="245"/>
      <c r="BB202" s="245"/>
      <c r="BC202" s="245"/>
      <c r="BD202" s="245"/>
      <c r="BE202" s="245"/>
      <c r="BF202" s="245"/>
      <c r="BG202" s="245"/>
      <c r="BH202" s="245"/>
      <c r="BI202" s="245"/>
      <c r="BJ202" s="245"/>
      <c r="BK202" s="245"/>
    </row>
    <row r="203" spans="2:63" ht="13.5" thickBot="1" x14ac:dyDescent="0.25">
      <c r="B203" s="4">
        <v>8</v>
      </c>
      <c r="C203" s="453"/>
      <c r="D203" s="245"/>
      <c r="E203" s="245"/>
      <c r="F203" s="245"/>
      <c r="G203" s="245"/>
      <c r="H203" s="245"/>
      <c r="I203" s="245"/>
      <c r="J203" s="245"/>
      <c r="K203" s="245"/>
      <c r="L203" s="245"/>
      <c r="M203" s="245"/>
      <c r="N203" s="245"/>
      <c r="O203" s="245"/>
      <c r="P203" s="245"/>
      <c r="Q203" s="245"/>
      <c r="R203" s="245"/>
      <c r="S203" s="245"/>
      <c r="T203" s="245"/>
      <c r="U203" s="245"/>
      <c r="V203" s="245"/>
      <c r="W203" s="245"/>
      <c r="X203" s="454"/>
      <c r="Y203" s="313"/>
      <c r="Z203" s="313"/>
      <c r="AA203" s="313"/>
      <c r="AB203" s="313"/>
      <c r="AC203" s="313"/>
      <c r="AD203" s="313"/>
      <c r="AE203" s="313"/>
      <c r="AF203" s="313"/>
      <c r="AG203" s="313"/>
      <c r="AH203" s="313"/>
      <c r="AI203" s="313"/>
      <c r="AJ203" s="313"/>
      <c r="AK203" s="313"/>
      <c r="AL203" s="313"/>
      <c r="AM203" s="313"/>
      <c r="AN203" s="313"/>
      <c r="AO203" s="313"/>
      <c r="AP203" s="313"/>
      <c r="AQ203" s="313"/>
      <c r="AR203" s="453"/>
      <c r="AS203" s="245"/>
      <c r="AT203" s="245"/>
      <c r="AU203" s="245"/>
      <c r="AV203" s="245"/>
      <c r="AW203" s="245"/>
      <c r="AX203" s="245"/>
      <c r="AY203" s="245"/>
      <c r="AZ203" s="245"/>
      <c r="BA203" s="245"/>
      <c r="BB203" s="245"/>
      <c r="BC203" s="245"/>
      <c r="BD203" s="245"/>
      <c r="BE203" s="245"/>
      <c r="BF203" s="245"/>
      <c r="BG203" s="245"/>
      <c r="BH203" s="245"/>
      <c r="BI203" s="245"/>
      <c r="BJ203" s="245"/>
      <c r="BK203" s="245"/>
    </row>
    <row r="204" spans="2:63" x14ac:dyDescent="0.2">
      <c r="C204" s="241"/>
      <c r="D204" s="242"/>
      <c r="E204" s="242"/>
      <c r="F204" s="242"/>
      <c r="G204" s="242"/>
      <c r="H204" s="242"/>
      <c r="I204" s="242"/>
      <c r="J204" s="242"/>
      <c r="K204" s="242"/>
      <c r="L204" s="242"/>
      <c r="M204" s="242"/>
      <c r="N204" s="242"/>
      <c r="O204" s="242"/>
      <c r="P204" s="242"/>
      <c r="Q204" s="242"/>
      <c r="R204" s="242"/>
      <c r="S204" s="242"/>
      <c r="T204" s="242"/>
      <c r="U204" s="242"/>
      <c r="V204" s="242"/>
      <c r="W204" s="242"/>
      <c r="X204" s="241"/>
      <c r="Y204" s="242"/>
      <c r="Z204" s="242"/>
      <c r="AA204" s="242"/>
      <c r="AB204" s="242"/>
      <c r="AC204" s="242"/>
      <c r="AD204" s="242"/>
      <c r="AE204" s="242"/>
      <c r="AF204" s="242"/>
      <c r="AG204" s="242"/>
      <c r="AH204" s="242"/>
      <c r="AI204" s="242"/>
      <c r="AJ204" s="242"/>
      <c r="AK204" s="242"/>
      <c r="AL204" s="242"/>
      <c r="AM204" s="242"/>
      <c r="AN204" s="242"/>
      <c r="AO204" s="242"/>
      <c r="AP204" s="242"/>
      <c r="AQ204" s="242"/>
      <c r="AR204" s="241"/>
      <c r="AS204" s="242"/>
      <c r="AT204" s="242"/>
      <c r="AU204" s="242"/>
      <c r="AV204" s="242"/>
      <c r="AW204" s="242"/>
      <c r="AX204" s="242"/>
      <c r="AY204" s="242"/>
      <c r="AZ204" s="242"/>
      <c r="BA204" s="242"/>
      <c r="BB204" s="242"/>
      <c r="BC204" s="242"/>
      <c r="BD204" s="242"/>
      <c r="BE204" s="242"/>
      <c r="BF204" s="242"/>
      <c r="BG204" s="242"/>
      <c r="BH204" s="242"/>
      <c r="BI204" s="242"/>
      <c r="BJ204" s="242"/>
      <c r="BK204" s="242"/>
    </row>
    <row r="205" spans="2:63" x14ac:dyDescent="0.2">
      <c r="C205" s="431" t="s">
        <v>288</v>
      </c>
      <c r="D205" s="431"/>
      <c r="E205" s="431"/>
      <c r="F205" s="431"/>
      <c r="G205" s="431"/>
      <c r="H205" s="431"/>
      <c r="I205" s="431"/>
      <c r="J205" s="431"/>
      <c r="K205" s="431"/>
      <c r="L205" s="431"/>
      <c r="M205" s="431"/>
      <c r="N205" s="431"/>
      <c r="O205" s="431"/>
      <c r="P205" s="431"/>
      <c r="Q205" s="431"/>
      <c r="R205" s="431"/>
      <c r="S205" s="431"/>
      <c r="T205" s="431"/>
      <c r="U205" s="431"/>
      <c r="V205" s="431"/>
      <c r="W205" s="431"/>
      <c r="X205" s="431" t="s">
        <v>289</v>
      </c>
      <c r="Y205" s="431"/>
      <c r="Z205" s="431"/>
      <c r="AA205" s="431"/>
      <c r="AB205" s="431"/>
      <c r="AC205" s="431"/>
      <c r="AD205" s="431"/>
      <c r="AE205" s="431"/>
      <c r="AF205" s="431"/>
      <c r="AG205" s="431"/>
      <c r="AH205" s="431"/>
      <c r="AI205" s="431"/>
      <c r="AJ205" s="431"/>
      <c r="AK205" s="431"/>
      <c r="AL205" s="431"/>
      <c r="AM205" s="431"/>
      <c r="AN205" s="431"/>
      <c r="AO205" s="431"/>
      <c r="AP205" s="431"/>
      <c r="AQ205" s="431"/>
      <c r="AR205" s="241"/>
      <c r="AS205" s="242"/>
      <c r="AT205" s="242"/>
      <c r="AU205" s="242"/>
      <c r="AV205" s="242"/>
      <c r="AW205" s="242"/>
      <c r="AX205" s="242"/>
      <c r="AY205" s="242"/>
      <c r="AZ205" s="242"/>
      <c r="BA205" s="242"/>
      <c r="BB205" s="242"/>
      <c r="BC205" s="242"/>
      <c r="BD205" s="242"/>
      <c r="BE205" s="242"/>
      <c r="BF205" s="242"/>
      <c r="BG205" s="242"/>
      <c r="BH205" s="242"/>
      <c r="BI205" s="242"/>
      <c r="BJ205" s="242"/>
      <c r="BK205" s="242"/>
    </row>
    <row r="206" spans="2:63" ht="13.5" thickBot="1" x14ac:dyDescent="0.25">
      <c r="B206" s="4">
        <v>1</v>
      </c>
      <c r="C206" s="441"/>
      <c r="D206" s="442"/>
      <c r="E206" s="442"/>
      <c r="F206" s="442"/>
      <c r="G206" s="442"/>
      <c r="H206" s="442"/>
      <c r="I206" s="442"/>
      <c r="J206" s="442"/>
      <c r="K206" s="442"/>
      <c r="L206" s="442"/>
      <c r="M206" s="442"/>
      <c r="N206" s="442"/>
      <c r="O206" s="442"/>
      <c r="P206" s="442"/>
      <c r="Q206" s="442"/>
      <c r="R206" s="442"/>
      <c r="S206" s="442"/>
      <c r="T206" s="442"/>
      <c r="U206" s="442"/>
      <c r="V206" s="442"/>
      <c r="W206" s="442"/>
      <c r="X206" s="443"/>
      <c r="Y206" s="444"/>
      <c r="Z206" s="444"/>
      <c r="AA206" s="444"/>
      <c r="AB206" s="444"/>
      <c r="AC206" s="444"/>
      <c r="AD206" s="444"/>
      <c r="AE206" s="444"/>
      <c r="AF206" s="444"/>
      <c r="AG206" s="444"/>
      <c r="AH206" s="444"/>
      <c r="AI206" s="444"/>
      <c r="AJ206" s="444"/>
      <c r="AK206" s="444"/>
      <c r="AL206" s="444"/>
      <c r="AM206" s="444"/>
      <c r="AN206" s="444"/>
      <c r="AO206" s="444"/>
      <c r="AP206" s="444"/>
      <c r="AQ206" s="444"/>
      <c r="AR206" s="241"/>
      <c r="AS206" s="242"/>
      <c r="AT206" s="242"/>
      <c r="AU206" s="242"/>
      <c r="AV206" s="242"/>
      <c r="AW206" s="242"/>
      <c r="AX206" s="242"/>
      <c r="AY206" s="242"/>
      <c r="AZ206" s="242"/>
      <c r="BA206" s="242"/>
      <c r="BB206" s="242"/>
      <c r="BC206" s="242"/>
      <c r="BD206" s="242"/>
      <c r="BE206" s="242"/>
      <c r="BF206" s="242"/>
      <c r="BG206" s="242"/>
      <c r="BH206" s="242"/>
      <c r="BI206" s="242"/>
      <c r="BJ206" s="242"/>
      <c r="BK206" s="242"/>
    </row>
    <row r="207" spans="2:63" ht="13.5" thickBot="1" x14ac:dyDescent="0.25">
      <c r="B207" s="4">
        <v>2</v>
      </c>
      <c r="C207" s="453"/>
      <c r="D207" s="245"/>
      <c r="E207" s="245"/>
      <c r="F207" s="245"/>
      <c r="G207" s="245"/>
      <c r="H207" s="245"/>
      <c r="I207" s="245"/>
      <c r="J207" s="245"/>
      <c r="K207" s="245"/>
      <c r="L207" s="245"/>
      <c r="M207" s="245"/>
      <c r="N207" s="245"/>
      <c r="O207" s="245"/>
      <c r="P207" s="245"/>
      <c r="Q207" s="245"/>
      <c r="R207" s="245"/>
      <c r="S207" s="245"/>
      <c r="T207" s="245"/>
      <c r="U207" s="245"/>
      <c r="V207" s="245"/>
      <c r="W207" s="245"/>
      <c r="X207" s="454"/>
      <c r="Y207" s="313"/>
      <c r="Z207" s="313"/>
      <c r="AA207" s="313"/>
      <c r="AB207" s="313"/>
      <c r="AC207" s="313"/>
      <c r="AD207" s="313"/>
      <c r="AE207" s="313"/>
      <c r="AF207" s="313"/>
      <c r="AG207" s="313"/>
      <c r="AH207" s="313"/>
      <c r="AI207" s="313"/>
      <c r="AJ207" s="313"/>
      <c r="AK207" s="313"/>
      <c r="AL207" s="313"/>
      <c r="AM207" s="313"/>
      <c r="AN207" s="313"/>
      <c r="AO207" s="313"/>
      <c r="AP207" s="313"/>
      <c r="AQ207" s="313"/>
      <c r="AR207" s="241"/>
      <c r="AS207" s="242"/>
      <c r="AT207" s="242"/>
      <c r="AU207" s="242"/>
      <c r="AV207" s="242"/>
      <c r="AW207" s="242"/>
      <c r="AX207" s="242"/>
      <c r="AY207" s="242"/>
      <c r="AZ207" s="242"/>
      <c r="BA207" s="242"/>
      <c r="BB207" s="242"/>
      <c r="BC207" s="242"/>
      <c r="BD207" s="242"/>
      <c r="BE207" s="242"/>
      <c r="BF207" s="242"/>
      <c r="BG207" s="242"/>
      <c r="BH207" s="242"/>
      <c r="BI207" s="242"/>
      <c r="BJ207" s="242"/>
      <c r="BK207" s="242"/>
    </row>
    <row r="208" spans="2:63" ht="13.5" thickBot="1" x14ac:dyDescent="0.25">
      <c r="B208" s="4">
        <v>3</v>
      </c>
      <c r="C208" s="453"/>
      <c r="D208" s="245"/>
      <c r="E208" s="245"/>
      <c r="F208" s="245"/>
      <c r="G208" s="245"/>
      <c r="H208" s="245"/>
      <c r="I208" s="245"/>
      <c r="J208" s="245"/>
      <c r="K208" s="245"/>
      <c r="L208" s="245"/>
      <c r="M208" s="245"/>
      <c r="N208" s="245"/>
      <c r="O208" s="245"/>
      <c r="P208" s="245"/>
      <c r="Q208" s="245"/>
      <c r="R208" s="245"/>
      <c r="S208" s="245"/>
      <c r="T208" s="245"/>
      <c r="U208" s="245"/>
      <c r="V208" s="245"/>
      <c r="W208" s="245"/>
      <c r="X208" s="454"/>
      <c r="Y208" s="313"/>
      <c r="Z208" s="313"/>
      <c r="AA208" s="313"/>
      <c r="AB208" s="313"/>
      <c r="AC208" s="313"/>
      <c r="AD208" s="313"/>
      <c r="AE208" s="313"/>
      <c r="AF208" s="313"/>
      <c r="AG208" s="313"/>
      <c r="AH208" s="313"/>
      <c r="AI208" s="313"/>
      <c r="AJ208" s="313"/>
      <c r="AK208" s="313"/>
      <c r="AL208" s="313"/>
      <c r="AM208" s="313"/>
      <c r="AN208" s="313"/>
      <c r="AO208" s="313"/>
      <c r="AP208" s="313"/>
      <c r="AQ208" s="313"/>
      <c r="AR208" s="241"/>
      <c r="AS208" s="242"/>
      <c r="AT208" s="242"/>
      <c r="AU208" s="242"/>
      <c r="AV208" s="242"/>
      <c r="AW208" s="242"/>
      <c r="AX208" s="242"/>
      <c r="AY208" s="242"/>
      <c r="AZ208" s="242"/>
      <c r="BA208" s="242"/>
      <c r="BB208" s="242"/>
      <c r="BC208" s="242"/>
      <c r="BD208" s="242"/>
      <c r="BE208" s="242"/>
      <c r="BF208" s="242"/>
      <c r="BG208" s="242"/>
      <c r="BH208" s="242"/>
      <c r="BI208" s="242"/>
      <c r="BJ208" s="242"/>
      <c r="BK208" s="242"/>
    </row>
    <row r="209" spans="2:63" ht="13.5" thickBot="1" x14ac:dyDescent="0.25">
      <c r="B209" s="4">
        <v>4</v>
      </c>
      <c r="C209" s="453"/>
      <c r="D209" s="245"/>
      <c r="E209" s="245"/>
      <c r="F209" s="245"/>
      <c r="G209" s="245"/>
      <c r="H209" s="245"/>
      <c r="I209" s="245"/>
      <c r="J209" s="245"/>
      <c r="K209" s="245"/>
      <c r="L209" s="245"/>
      <c r="M209" s="245"/>
      <c r="N209" s="245"/>
      <c r="O209" s="245"/>
      <c r="P209" s="245"/>
      <c r="Q209" s="245"/>
      <c r="R209" s="245"/>
      <c r="S209" s="245"/>
      <c r="T209" s="245"/>
      <c r="U209" s="245"/>
      <c r="V209" s="245"/>
      <c r="W209" s="245"/>
      <c r="X209" s="454"/>
      <c r="Y209" s="313"/>
      <c r="Z209" s="313"/>
      <c r="AA209" s="313"/>
      <c r="AB209" s="313"/>
      <c r="AC209" s="313"/>
      <c r="AD209" s="313"/>
      <c r="AE209" s="313"/>
      <c r="AF209" s="313"/>
      <c r="AG209" s="313"/>
      <c r="AH209" s="313"/>
      <c r="AI209" s="313"/>
      <c r="AJ209" s="313"/>
      <c r="AK209" s="313"/>
      <c r="AL209" s="313"/>
      <c r="AM209" s="313"/>
      <c r="AN209" s="313"/>
      <c r="AO209" s="313"/>
      <c r="AP209" s="313"/>
      <c r="AQ209" s="313"/>
      <c r="AR209" s="241"/>
      <c r="AS209" s="242"/>
      <c r="AT209" s="242"/>
      <c r="AU209" s="242"/>
      <c r="AV209" s="242"/>
      <c r="AW209" s="242"/>
      <c r="AX209" s="242"/>
      <c r="AY209" s="242"/>
      <c r="AZ209" s="242"/>
      <c r="BA209" s="242"/>
      <c r="BB209" s="242"/>
      <c r="BC209" s="242"/>
      <c r="BD209" s="242"/>
      <c r="BE209" s="242"/>
      <c r="BF209" s="242"/>
      <c r="BG209" s="242"/>
      <c r="BH209" s="242"/>
      <c r="BI209" s="242"/>
      <c r="BJ209" s="242"/>
      <c r="BK209" s="242"/>
    </row>
    <row r="210" spans="2:63" ht="13.5" thickBot="1" x14ac:dyDescent="0.25">
      <c r="B210" s="4">
        <v>5</v>
      </c>
      <c r="C210" s="453"/>
      <c r="D210" s="245"/>
      <c r="E210" s="245"/>
      <c r="F210" s="245"/>
      <c r="G210" s="245"/>
      <c r="H210" s="245"/>
      <c r="I210" s="245"/>
      <c r="J210" s="245"/>
      <c r="K210" s="245"/>
      <c r="L210" s="245"/>
      <c r="M210" s="245"/>
      <c r="N210" s="245"/>
      <c r="O210" s="245"/>
      <c r="P210" s="245"/>
      <c r="Q210" s="245"/>
      <c r="R210" s="245"/>
      <c r="S210" s="245"/>
      <c r="T210" s="245"/>
      <c r="U210" s="245"/>
      <c r="V210" s="245"/>
      <c r="W210" s="245"/>
      <c r="X210" s="454"/>
      <c r="Y210" s="313"/>
      <c r="Z210" s="313"/>
      <c r="AA210" s="313"/>
      <c r="AB210" s="313"/>
      <c r="AC210" s="313"/>
      <c r="AD210" s="313"/>
      <c r="AE210" s="313"/>
      <c r="AF210" s="313"/>
      <c r="AG210" s="313"/>
      <c r="AH210" s="313"/>
      <c r="AI210" s="313"/>
      <c r="AJ210" s="313"/>
      <c r="AK210" s="313"/>
      <c r="AL210" s="313"/>
      <c r="AM210" s="313"/>
      <c r="AN210" s="313"/>
      <c r="AO210" s="313"/>
      <c r="AP210" s="313"/>
      <c r="AQ210" s="313"/>
      <c r="AR210" s="241"/>
      <c r="AS210" s="242"/>
      <c r="AT210" s="242"/>
      <c r="AU210" s="242"/>
      <c r="AV210" s="242"/>
      <c r="AW210" s="242"/>
      <c r="AX210" s="242"/>
      <c r="AY210" s="242"/>
      <c r="AZ210" s="242"/>
      <c r="BA210" s="242"/>
      <c r="BB210" s="242"/>
      <c r="BC210" s="242"/>
      <c r="BD210" s="242"/>
      <c r="BE210" s="242"/>
      <c r="BF210" s="242"/>
      <c r="BG210" s="242"/>
      <c r="BH210" s="242"/>
      <c r="BI210" s="242"/>
      <c r="BJ210" s="242"/>
      <c r="BK210" s="242"/>
    </row>
    <row r="211" spans="2:63" ht="13.5" thickBot="1" x14ac:dyDescent="0.25">
      <c r="B211" s="4">
        <v>6</v>
      </c>
      <c r="C211" s="453"/>
      <c r="D211" s="245"/>
      <c r="E211" s="245"/>
      <c r="F211" s="245"/>
      <c r="G211" s="245"/>
      <c r="H211" s="245"/>
      <c r="I211" s="245"/>
      <c r="J211" s="245"/>
      <c r="K211" s="245"/>
      <c r="L211" s="245"/>
      <c r="M211" s="245"/>
      <c r="N211" s="245"/>
      <c r="O211" s="245"/>
      <c r="P211" s="245"/>
      <c r="Q211" s="245"/>
      <c r="R211" s="245"/>
      <c r="S211" s="245"/>
      <c r="T211" s="245"/>
      <c r="U211" s="245"/>
      <c r="V211" s="245"/>
      <c r="W211" s="245"/>
      <c r="X211" s="454"/>
      <c r="Y211" s="313"/>
      <c r="Z211" s="313"/>
      <c r="AA211" s="313"/>
      <c r="AB211" s="313"/>
      <c r="AC211" s="313"/>
      <c r="AD211" s="313"/>
      <c r="AE211" s="313"/>
      <c r="AF211" s="313"/>
      <c r="AG211" s="313"/>
      <c r="AH211" s="313"/>
      <c r="AI211" s="313"/>
      <c r="AJ211" s="313"/>
      <c r="AK211" s="313"/>
      <c r="AL211" s="313"/>
      <c r="AM211" s="313"/>
      <c r="AN211" s="313"/>
      <c r="AO211" s="313"/>
      <c r="AP211" s="313"/>
      <c r="AQ211" s="313"/>
      <c r="AR211" s="241"/>
      <c r="AS211" s="242"/>
      <c r="AT211" s="242"/>
      <c r="AU211" s="242"/>
      <c r="AV211" s="242"/>
      <c r="AW211" s="242"/>
      <c r="AX211" s="242"/>
      <c r="AY211" s="242"/>
      <c r="AZ211" s="242"/>
      <c r="BA211" s="242"/>
      <c r="BB211" s="242"/>
      <c r="BC211" s="242"/>
      <c r="BD211" s="242"/>
      <c r="BE211" s="242"/>
      <c r="BF211" s="242"/>
      <c r="BG211" s="242"/>
      <c r="BH211" s="242"/>
      <c r="BI211" s="242"/>
      <c r="BJ211" s="242"/>
      <c r="BK211" s="242"/>
    </row>
    <row r="212" spans="2:63" ht="13.5" thickBot="1" x14ac:dyDescent="0.25">
      <c r="B212" s="4">
        <v>7</v>
      </c>
      <c r="C212" s="453"/>
      <c r="D212" s="245"/>
      <c r="E212" s="245"/>
      <c r="F212" s="245"/>
      <c r="G212" s="245"/>
      <c r="H212" s="245"/>
      <c r="I212" s="245"/>
      <c r="J212" s="245"/>
      <c r="K212" s="245"/>
      <c r="L212" s="245"/>
      <c r="M212" s="245"/>
      <c r="N212" s="245"/>
      <c r="O212" s="245"/>
      <c r="P212" s="245"/>
      <c r="Q212" s="245"/>
      <c r="R212" s="245"/>
      <c r="S212" s="245"/>
      <c r="T212" s="245"/>
      <c r="U212" s="245"/>
      <c r="V212" s="245"/>
      <c r="W212" s="245"/>
      <c r="X212" s="454"/>
      <c r="Y212" s="313"/>
      <c r="Z212" s="313"/>
      <c r="AA212" s="313"/>
      <c r="AB212" s="313"/>
      <c r="AC212" s="313"/>
      <c r="AD212" s="313"/>
      <c r="AE212" s="313"/>
      <c r="AF212" s="313"/>
      <c r="AG212" s="313"/>
      <c r="AH212" s="313"/>
      <c r="AI212" s="313"/>
      <c r="AJ212" s="313"/>
      <c r="AK212" s="313"/>
      <c r="AL212" s="313"/>
      <c r="AM212" s="313"/>
      <c r="AN212" s="313"/>
      <c r="AO212" s="313"/>
      <c r="AP212" s="313"/>
      <c r="AQ212" s="313"/>
      <c r="AR212" s="241"/>
      <c r="AS212" s="242"/>
      <c r="AT212" s="242"/>
      <c r="AU212" s="242"/>
      <c r="AV212" s="242"/>
      <c r="AW212" s="242"/>
      <c r="AX212" s="242"/>
      <c r="AY212" s="242"/>
      <c r="AZ212" s="242"/>
      <c r="BA212" s="242"/>
      <c r="BB212" s="242"/>
      <c r="BC212" s="242"/>
      <c r="BD212" s="242"/>
      <c r="BE212" s="242"/>
      <c r="BF212" s="242"/>
      <c r="BG212" s="242"/>
      <c r="BH212" s="242"/>
      <c r="BI212" s="242"/>
      <c r="BJ212" s="242"/>
      <c r="BK212" s="242"/>
    </row>
    <row r="213" spans="2:63" ht="13.5" thickBot="1" x14ac:dyDescent="0.25">
      <c r="B213" s="4">
        <v>8</v>
      </c>
      <c r="C213" s="453"/>
      <c r="D213" s="245"/>
      <c r="E213" s="245"/>
      <c r="F213" s="245"/>
      <c r="G213" s="245"/>
      <c r="H213" s="245"/>
      <c r="I213" s="245"/>
      <c r="J213" s="245"/>
      <c r="K213" s="245"/>
      <c r="L213" s="245"/>
      <c r="M213" s="245"/>
      <c r="N213" s="245"/>
      <c r="O213" s="245"/>
      <c r="P213" s="245"/>
      <c r="Q213" s="245"/>
      <c r="R213" s="245"/>
      <c r="S213" s="245"/>
      <c r="T213" s="245"/>
      <c r="U213" s="245"/>
      <c r="V213" s="245"/>
      <c r="W213" s="245"/>
      <c r="X213" s="454"/>
      <c r="Y213" s="313"/>
      <c r="Z213" s="313"/>
      <c r="AA213" s="313"/>
      <c r="AB213" s="313"/>
      <c r="AC213" s="313"/>
      <c r="AD213" s="313"/>
      <c r="AE213" s="313"/>
      <c r="AF213" s="313"/>
      <c r="AG213" s="313"/>
      <c r="AH213" s="313"/>
      <c r="AI213" s="313"/>
      <c r="AJ213" s="313"/>
      <c r="AK213" s="313"/>
      <c r="AL213" s="313"/>
      <c r="AM213" s="313"/>
      <c r="AN213" s="313"/>
      <c r="AO213" s="313"/>
      <c r="AP213" s="313"/>
      <c r="AQ213" s="313"/>
      <c r="AR213" s="241"/>
      <c r="AS213" s="242"/>
      <c r="AT213" s="242"/>
      <c r="AU213" s="242"/>
      <c r="AV213" s="242"/>
      <c r="AW213" s="242"/>
      <c r="AX213" s="242"/>
      <c r="AY213" s="242"/>
      <c r="AZ213" s="242"/>
      <c r="BA213" s="242"/>
      <c r="BB213" s="242"/>
      <c r="BC213" s="242"/>
      <c r="BD213" s="242"/>
      <c r="BE213" s="242"/>
      <c r="BF213" s="242"/>
      <c r="BG213" s="242"/>
      <c r="BH213" s="242"/>
      <c r="BI213" s="242"/>
      <c r="BJ213" s="242"/>
      <c r="BK213" s="242"/>
    </row>
    <row r="214" spans="2:63" x14ac:dyDescent="0.2">
      <c r="C214" s="241"/>
      <c r="D214" s="242"/>
      <c r="E214" s="242"/>
      <c r="F214" s="242"/>
      <c r="G214" s="242"/>
      <c r="H214" s="242"/>
      <c r="I214" s="242"/>
      <c r="J214" s="242"/>
      <c r="K214" s="242"/>
      <c r="L214" s="242"/>
      <c r="M214" s="242"/>
      <c r="N214" s="242"/>
      <c r="O214" s="242"/>
      <c r="P214" s="242"/>
      <c r="Q214" s="242"/>
      <c r="R214" s="242"/>
      <c r="S214" s="242"/>
      <c r="T214" s="242"/>
      <c r="U214" s="242"/>
      <c r="V214" s="242"/>
      <c r="W214" s="242"/>
      <c r="X214" s="241"/>
      <c r="Y214" s="242"/>
      <c r="Z214" s="242"/>
      <c r="AA214" s="242"/>
      <c r="AB214" s="242"/>
      <c r="AC214" s="242"/>
      <c r="AD214" s="242"/>
      <c r="AE214" s="242"/>
      <c r="AF214" s="242"/>
      <c r="AG214" s="242"/>
      <c r="AH214" s="242"/>
      <c r="AI214" s="242"/>
      <c r="AJ214" s="242"/>
      <c r="AK214" s="242"/>
      <c r="AL214" s="242"/>
      <c r="AM214" s="242"/>
      <c r="AN214" s="242"/>
      <c r="AO214" s="242"/>
      <c r="AP214" s="242"/>
      <c r="AQ214" s="242"/>
      <c r="AR214" s="241"/>
      <c r="AS214" s="242"/>
      <c r="AT214" s="242"/>
      <c r="AU214" s="242"/>
      <c r="AV214" s="242"/>
      <c r="AW214" s="242"/>
      <c r="AX214" s="242"/>
      <c r="AY214" s="242"/>
      <c r="AZ214" s="242"/>
      <c r="BA214" s="242"/>
      <c r="BB214" s="242"/>
      <c r="BC214" s="242"/>
      <c r="BD214" s="242"/>
      <c r="BE214" s="242"/>
      <c r="BF214" s="242"/>
      <c r="BG214" s="242"/>
      <c r="BH214" s="242"/>
      <c r="BI214" s="242"/>
      <c r="BJ214" s="242"/>
      <c r="BK214" s="242"/>
    </row>
    <row r="215" spans="2:63" x14ac:dyDescent="0.2">
      <c r="C215" s="241" t="s">
        <v>290</v>
      </c>
      <c r="D215" s="242"/>
      <c r="E215" s="242"/>
      <c r="F215" s="242"/>
      <c r="G215" s="242"/>
      <c r="H215" s="242"/>
      <c r="I215" s="242"/>
      <c r="J215" s="242"/>
      <c r="K215" s="242"/>
      <c r="L215" s="242"/>
      <c r="M215" s="242"/>
      <c r="N215" s="242"/>
      <c r="O215" s="242"/>
      <c r="P215" s="242"/>
      <c r="Q215" s="242"/>
      <c r="R215" s="242"/>
      <c r="S215" s="242"/>
      <c r="T215" s="242"/>
      <c r="U215" s="242"/>
      <c r="V215" s="242"/>
      <c r="W215" s="242"/>
      <c r="X215" s="241"/>
      <c r="Y215" s="242"/>
      <c r="Z215" s="242"/>
      <c r="AA215" s="242"/>
      <c r="AB215" s="242"/>
      <c r="AC215" s="242"/>
      <c r="AD215" s="242"/>
      <c r="AE215" s="242"/>
      <c r="AF215" s="242"/>
      <c r="AG215" s="242"/>
      <c r="AH215" s="242"/>
      <c r="AI215" s="242"/>
      <c r="AJ215" s="242"/>
      <c r="AK215" s="242"/>
      <c r="AL215" s="242"/>
      <c r="AM215" s="242"/>
      <c r="AN215" s="242"/>
      <c r="AO215" s="242"/>
      <c r="AP215" s="242"/>
      <c r="AQ215" s="242"/>
      <c r="AR215" s="241"/>
      <c r="AS215" s="242"/>
      <c r="AT215" s="242"/>
      <c r="AU215" s="242"/>
      <c r="AV215" s="242"/>
      <c r="AW215" s="242"/>
      <c r="AX215" s="242"/>
      <c r="AY215" s="242"/>
      <c r="AZ215" s="242"/>
      <c r="BA215" s="242"/>
      <c r="BB215" s="242"/>
      <c r="BC215" s="242"/>
      <c r="BD215" s="242"/>
      <c r="BE215" s="242"/>
      <c r="BF215" s="242"/>
      <c r="BG215" s="242"/>
      <c r="BH215" s="242"/>
      <c r="BI215" s="242"/>
      <c r="BJ215" s="242"/>
      <c r="BK215" s="242"/>
    </row>
    <row r="216" spans="2:63" ht="13.5" thickBot="1" x14ac:dyDescent="0.25">
      <c r="B216" s="4">
        <v>1</v>
      </c>
      <c r="C216" s="455"/>
      <c r="D216" s="456"/>
      <c r="E216" s="456"/>
      <c r="F216" s="456"/>
      <c r="G216" s="456"/>
      <c r="H216" s="456"/>
      <c r="I216" s="456"/>
      <c r="J216" s="456"/>
      <c r="K216" s="456"/>
      <c r="L216" s="456"/>
      <c r="M216" s="456"/>
      <c r="N216" s="456"/>
      <c r="O216" s="456"/>
      <c r="P216" s="456"/>
      <c r="Q216" s="456"/>
      <c r="R216" s="456"/>
      <c r="S216" s="456"/>
      <c r="T216" s="456"/>
      <c r="U216" s="456"/>
      <c r="V216" s="456"/>
      <c r="W216" s="456"/>
      <c r="X216" s="1">
        <v>9</v>
      </c>
      <c r="Z216" s="457"/>
      <c r="AA216" s="442"/>
      <c r="AB216" s="442"/>
      <c r="AC216" s="442"/>
      <c r="AD216" s="442"/>
      <c r="AE216" s="442"/>
      <c r="AF216" s="442"/>
      <c r="AG216" s="442"/>
      <c r="AH216" s="442"/>
      <c r="AI216" s="442"/>
    </row>
    <row r="217" spans="2:63" ht="13.5" thickBot="1" x14ac:dyDescent="0.25">
      <c r="B217" s="4">
        <v>2</v>
      </c>
      <c r="C217" s="453"/>
      <c r="D217" s="245"/>
      <c r="E217" s="245"/>
      <c r="F217" s="245"/>
      <c r="G217" s="245"/>
      <c r="H217" s="245"/>
      <c r="I217" s="245"/>
      <c r="J217" s="245"/>
      <c r="K217" s="245"/>
      <c r="L217" s="245"/>
      <c r="M217" s="245"/>
      <c r="N217" s="245"/>
      <c r="O217" s="245"/>
      <c r="P217" s="245"/>
      <c r="Q217" s="245"/>
      <c r="R217" s="245"/>
      <c r="S217" s="245"/>
      <c r="T217" s="245"/>
      <c r="U217" s="245"/>
      <c r="V217" s="245"/>
      <c r="W217" s="245"/>
      <c r="X217" s="1">
        <v>10</v>
      </c>
      <c r="Z217" s="459"/>
      <c r="AA217" s="245"/>
      <c r="AB217" s="245"/>
      <c r="AC217" s="245"/>
      <c r="AD217" s="245"/>
      <c r="AE217" s="245"/>
      <c r="AF217" s="245"/>
      <c r="AG217" s="245"/>
      <c r="AH217" s="245"/>
      <c r="AI217" s="245"/>
    </row>
    <row r="218" spans="2:63" ht="13.5" thickBot="1" x14ac:dyDescent="0.25">
      <c r="B218" s="4">
        <v>3</v>
      </c>
      <c r="C218" s="453"/>
      <c r="D218" s="245"/>
      <c r="E218" s="245"/>
      <c r="F218" s="245"/>
      <c r="G218" s="245"/>
      <c r="H218" s="245"/>
      <c r="I218" s="245"/>
      <c r="J218" s="245"/>
      <c r="K218" s="245"/>
      <c r="L218" s="245"/>
      <c r="M218" s="245"/>
      <c r="N218" s="245"/>
      <c r="O218" s="245"/>
      <c r="P218" s="245"/>
      <c r="Q218" s="245"/>
      <c r="R218" s="245"/>
      <c r="S218" s="245"/>
      <c r="T218" s="245"/>
      <c r="U218" s="245"/>
      <c r="V218" s="245"/>
      <c r="W218" s="245"/>
      <c r="X218" s="1">
        <v>11</v>
      </c>
      <c r="Z218" s="459"/>
      <c r="AA218" s="245"/>
      <c r="AB218" s="245"/>
      <c r="AC218" s="245"/>
      <c r="AD218" s="245"/>
      <c r="AE218" s="245"/>
      <c r="AF218" s="245"/>
      <c r="AG218" s="245"/>
      <c r="AH218" s="245"/>
      <c r="AI218" s="245"/>
    </row>
    <row r="219" spans="2:63" ht="13.5" thickBot="1" x14ac:dyDescent="0.25">
      <c r="B219" s="4">
        <v>4</v>
      </c>
      <c r="C219" s="453"/>
      <c r="D219" s="245"/>
      <c r="E219" s="245"/>
      <c r="F219" s="245"/>
      <c r="G219" s="245"/>
      <c r="H219" s="245"/>
      <c r="I219" s="245"/>
      <c r="J219" s="245"/>
      <c r="K219" s="245"/>
      <c r="L219" s="245"/>
      <c r="M219" s="245"/>
      <c r="N219" s="245"/>
      <c r="O219" s="245"/>
      <c r="P219" s="245"/>
      <c r="Q219" s="245"/>
      <c r="R219" s="245"/>
      <c r="S219" s="245"/>
      <c r="T219" s="245"/>
      <c r="U219" s="245"/>
      <c r="V219" s="245"/>
      <c r="W219" s="245"/>
      <c r="X219" s="4">
        <v>12</v>
      </c>
      <c r="Z219" s="459"/>
      <c r="AA219" s="245"/>
      <c r="AB219" s="245"/>
      <c r="AC219" s="245"/>
      <c r="AD219" s="245"/>
      <c r="AE219" s="245"/>
      <c r="AF219" s="245"/>
      <c r="AG219" s="245"/>
      <c r="AH219" s="245"/>
      <c r="AI219" s="245"/>
    </row>
    <row r="220" spans="2:63" ht="13.5" thickBot="1" x14ac:dyDescent="0.25">
      <c r="B220" s="4">
        <v>5</v>
      </c>
      <c r="C220" s="453"/>
      <c r="D220" s="245"/>
      <c r="E220" s="245"/>
      <c r="F220" s="245"/>
      <c r="G220" s="245"/>
      <c r="H220" s="245"/>
      <c r="I220" s="245"/>
      <c r="J220" s="245"/>
      <c r="K220" s="245"/>
      <c r="L220" s="245"/>
      <c r="M220" s="245"/>
      <c r="N220" s="245"/>
      <c r="O220" s="245"/>
      <c r="P220" s="245"/>
      <c r="Q220" s="245"/>
      <c r="R220" s="245"/>
      <c r="S220" s="245"/>
      <c r="T220" s="245"/>
      <c r="U220" s="245"/>
      <c r="V220" s="245"/>
      <c r="W220" s="245"/>
      <c r="X220" s="4">
        <v>13</v>
      </c>
      <c r="Z220" s="459"/>
      <c r="AA220" s="245"/>
      <c r="AB220" s="245"/>
      <c r="AC220" s="245"/>
      <c r="AD220" s="245"/>
      <c r="AE220" s="245"/>
      <c r="AF220" s="245"/>
      <c r="AG220" s="245"/>
      <c r="AH220" s="245"/>
      <c r="AI220" s="245"/>
    </row>
    <row r="221" spans="2:63" ht="13.5" thickBot="1" x14ac:dyDescent="0.25">
      <c r="B221" s="4">
        <v>6</v>
      </c>
      <c r="C221" s="453"/>
      <c r="D221" s="245"/>
      <c r="E221" s="245"/>
      <c r="F221" s="245"/>
      <c r="G221" s="245"/>
      <c r="H221" s="245"/>
      <c r="I221" s="245"/>
      <c r="J221" s="245"/>
      <c r="K221" s="245"/>
      <c r="L221" s="245"/>
      <c r="M221" s="245"/>
      <c r="N221" s="245"/>
      <c r="O221" s="245"/>
      <c r="P221" s="245"/>
      <c r="Q221" s="245"/>
      <c r="R221" s="245"/>
      <c r="S221" s="245"/>
      <c r="T221" s="245"/>
      <c r="U221" s="245"/>
      <c r="V221" s="245"/>
      <c r="W221" s="245"/>
      <c r="X221" s="4">
        <v>14</v>
      </c>
      <c r="Z221" s="459"/>
      <c r="AA221" s="245"/>
      <c r="AB221" s="245"/>
      <c r="AC221" s="245"/>
      <c r="AD221" s="245"/>
      <c r="AE221" s="245"/>
      <c r="AF221" s="245"/>
      <c r="AG221" s="245"/>
      <c r="AH221" s="245"/>
      <c r="AI221" s="245"/>
    </row>
    <row r="222" spans="2:63" ht="13.5" thickBot="1" x14ac:dyDescent="0.25">
      <c r="B222" s="4">
        <v>7</v>
      </c>
      <c r="C222" s="453"/>
      <c r="D222" s="245"/>
      <c r="E222" s="245"/>
      <c r="F222" s="245"/>
      <c r="G222" s="245"/>
      <c r="H222" s="245"/>
      <c r="I222" s="245"/>
      <c r="J222" s="245"/>
      <c r="K222" s="245"/>
      <c r="L222" s="245"/>
      <c r="M222" s="245"/>
      <c r="N222" s="245"/>
      <c r="O222" s="245"/>
      <c r="P222" s="245"/>
      <c r="Q222" s="245"/>
      <c r="R222" s="245"/>
      <c r="S222" s="245"/>
      <c r="T222" s="245"/>
      <c r="U222" s="245"/>
      <c r="V222" s="245"/>
      <c r="W222" s="245"/>
      <c r="X222" s="4">
        <v>15</v>
      </c>
      <c r="Z222" s="459"/>
      <c r="AA222" s="245"/>
      <c r="AB222" s="245"/>
      <c r="AC222" s="245"/>
      <c r="AD222" s="245"/>
      <c r="AE222" s="245"/>
      <c r="AF222" s="245"/>
      <c r="AG222" s="245"/>
      <c r="AH222" s="245"/>
      <c r="AI222" s="245"/>
    </row>
    <row r="223" spans="2:63" ht="13.5" thickBot="1" x14ac:dyDescent="0.25">
      <c r="B223" s="4">
        <v>8</v>
      </c>
      <c r="C223" s="168"/>
      <c r="D223" s="168"/>
      <c r="E223" s="168"/>
      <c r="F223" s="168"/>
      <c r="G223" s="168"/>
      <c r="H223" s="168"/>
      <c r="I223" s="168"/>
      <c r="J223" s="168"/>
      <c r="K223" s="168"/>
      <c r="L223" s="168"/>
      <c r="M223" s="168"/>
      <c r="N223" s="168"/>
      <c r="O223" s="168"/>
      <c r="P223" s="168"/>
      <c r="Q223" s="168"/>
      <c r="R223" s="168"/>
      <c r="S223" s="168"/>
      <c r="T223" s="168"/>
      <c r="U223" s="168"/>
      <c r="V223" s="168"/>
      <c r="W223" s="168"/>
      <c r="X223" s="4">
        <v>16</v>
      </c>
      <c r="Z223" s="459"/>
      <c r="AA223" s="245"/>
      <c r="AB223" s="245"/>
      <c r="AC223" s="245"/>
      <c r="AD223" s="245"/>
      <c r="AE223" s="245"/>
      <c r="AF223" s="245"/>
      <c r="AG223" s="245"/>
      <c r="AH223" s="245"/>
      <c r="AI223" s="245"/>
    </row>
    <row r="224" spans="2:63" x14ac:dyDescent="0.2"/>
    <row r="225" spans="1:63" ht="13.5" thickBot="1" x14ac:dyDescent="0.25">
      <c r="A225" s="4" t="s">
        <v>631</v>
      </c>
    </row>
    <row r="226" spans="1:63" ht="13.5" thickBot="1" x14ac:dyDescent="0.25">
      <c r="B226" s="438" t="s">
        <v>291</v>
      </c>
      <c r="C226" s="439"/>
      <c r="D226" s="439"/>
      <c r="E226" s="439"/>
      <c r="F226" s="439"/>
      <c r="G226" s="439"/>
      <c r="H226" s="439"/>
      <c r="I226" s="439"/>
      <c r="J226" s="439"/>
      <c r="K226" s="439"/>
      <c r="L226" s="439"/>
      <c r="M226" s="439"/>
      <c r="N226" s="439"/>
      <c r="O226" s="439"/>
      <c r="P226" s="439"/>
      <c r="Q226" s="439"/>
      <c r="R226" s="439"/>
      <c r="S226" s="439"/>
      <c r="T226" s="439"/>
      <c r="U226" s="439"/>
      <c r="V226" s="439"/>
      <c r="W226" s="439"/>
      <c r="X226" s="439"/>
      <c r="Y226" s="439"/>
      <c r="Z226" s="439"/>
      <c r="AA226" s="439"/>
      <c r="AB226" s="439"/>
      <c r="AC226" s="439"/>
      <c r="AD226" s="439"/>
      <c r="AE226" s="439"/>
      <c r="AF226" s="439"/>
      <c r="AG226" s="439"/>
      <c r="AH226" s="439"/>
      <c r="AI226" s="439"/>
      <c r="AJ226" s="439"/>
      <c r="AK226" s="439"/>
      <c r="AL226" s="439"/>
      <c r="AM226" s="439"/>
      <c r="AN226" s="439"/>
      <c r="AO226" s="439"/>
      <c r="AP226" s="439"/>
      <c r="AQ226" s="439"/>
      <c r="AR226" s="439"/>
      <c r="AS226" s="439"/>
      <c r="AT226" s="439"/>
      <c r="AU226" s="439"/>
      <c r="AV226" s="439"/>
      <c r="AW226" s="439"/>
      <c r="AX226" s="439"/>
      <c r="AY226" s="439"/>
      <c r="AZ226" s="439"/>
      <c r="BA226" s="439"/>
      <c r="BB226" s="439"/>
      <c r="BC226" s="439"/>
      <c r="BD226" s="439"/>
      <c r="BE226" s="439"/>
      <c r="BF226" s="439"/>
      <c r="BG226" s="439"/>
      <c r="BH226" s="439"/>
      <c r="BI226" s="439"/>
      <c r="BJ226" s="439"/>
      <c r="BK226" s="440"/>
    </row>
    <row r="227" spans="1:63" x14ac:dyDescent="0.2"/>
    <row r="228" spans="1:63" x14ac:dyDescent="0.2"/>
    <row r="229" spans="1:63" x14ac:dyDescent="0.2"/>
    <row r="230" spans="1:63" x14ac:dyDescent="0.2"/>
    <row r="231" spans="1:63" x14ac:dyDescent="0.2"/>
    <row r="232" spans="1:63" x14ac:dyDescent="0.2"/>
    <row r="233" spans="1:63" x14ac:dyDescent="0.2"/>
    <row r="234" spans="1:63" x14ac:dyDescent="0.2"/>
    <row r="235" spans="1:63" x14ac:dyDescent="0.2"/>
    <row r="236" spans="1:63" x14ac:dyDescent="0.2"/>
    <row r="237" spans="1:63" x14ac:dyDescent="0.2"/>
    <row r="238" spans="1:63" x14ac:dyDescent="0.2"/>
    <row r="239" spans="1:63" x14ac:dyDescent="0.2"/>
    <row r="240" spans="1:63"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sheetData>
  <sheetProtection selectLockedCells="1"/>
  <mergeCells count="476">
    <mergeCell ref="T14:AS14"/>
    <mergeCell ref="BA14:BJ14"/>
    <mergeCell ref="AH46:BC47"/>
    <mergeCell ref="BE47:BK47"/>
    <mergeCell ref="Z223:AI223"/>
    <mergeCell ref="B226:BK226"/>
    <mergeCell ref="B1:BK1"/>
    <mergeCell ref="C220:W220"/>
    <mergeCell ref="C221:W221"/>
    <mergeCell ref="C222:W222"/>
    <mergeCell ref="Z220:AI220"/>
    <mergeCell ref="Z221:AI221"/>
    <mergeCell ref="Z222:AI222"/>
    <mergeCell ref="C217:W217"/>
    <mergeCell ref="C218:W218"/>
    <mergeCell ref="C219:W219"/>
    <mergeCell ref="Z217:AI217"/>
    <mergeCell ref="Z218:AI218"/>
    <mergeCell ref="Z219:AI219"/>
    <mergeCell ref="C214:W214"/>
    <mergeCell ref="C210:W210"/>
    <mergeCell ref="X210:AQ210"/>
    <mergeCell ref="AR210:BK210"/>
    <mergeCell ref="AZ122:BI122"/>
    <mergeCell ref="X214:AQ214"/>
    <mergeCell ref="AR214:BK214"/>
    <mergeCell ref="C215:W215"/>
    <mergeCell ref="X215:AQ215"/>
    <mergeCell ref="AR215:BK215"/>
    <mergeCell ref="C216:W216"/>
    <mergeCell ref="Z216:AI216"/>
    <mergeCell ref="C211:W211"/>
    <mergeCell ref="X211:AQ211"/>
    <mergeCell ref="AR211:BK211"/>
    <mergeCell ref="C212:W212"/>
    <mergeCell ref="X212:AQ212"/>
    <mergeCell ref="AR212:BK212"/>
    <mergeCell ref="C213:W213"/>
    <mergeCell ref="X213:AQ213"/>
    <mergeCell ref="AR213:BK213"/>
    <mergeCell ref="C207:W207"/>
    <mergeCell ref="X207:AQ207"/>
    <mergeCell ref="AR207:BK207"/>
    <mergeCell ref="C208:W208"/>
    <mergeCell ref="X208:AQ208"/>
    <mergeCell ref="AR208:BK208"/>
    <mergeCell ref="C209:W209"/>
    <mergeCell ref="X209:AQ209"/>
    <mergeCell ref="AR209:BK209"/>
    <mergeCell ref="C204:W204"/>
    <mergeCell ref="X204:AQ204"/>
    <mergeCell ref="AR204:BK204"/>
    <mergeCell ref="C205:W205"/>
    <mergeCell ref="X205:AQ205"/>
    <mergeCell ref="AR205:BK205"/>
    <mergeCell ref="C206:W206"/>
    <mergeCell ref="X206:AQ206"/>
    <mergeCell ref="AR206:BK206"/>
    <mergeCell ref="C201:W201"/>
    <mergeCell ref="X201:AQ201"/>
    <mergeCell ref="AR201:BK201"/>
    <mergeCell ref="C202:W202"/>
    <mergeCell ref="X202:AQ202"/>
    <mergeCell ref="AR202:BK202"/>
    <mergeCell ref="C203:W203"/>
    <mergeCell ref="X203:AQ203"/>
    <mergeCell ref="AR203:BK203"/>
    <mergeCell ref="C198:W198"/>
    <mergeCell ref="X198:AQ198"/>
    <mergeCell ref="AR198:BK198"/>
    <mergeCell ref="C199:W199"/>
    <mergeCell ref="X199:AQ199"/>
    <mergeCell ref="AR199:BK199"/>
    <mergeCell ref="C200:W200"/>
    <mergeCell ref="X200:AQ200"/>
    <mergeCell ref="AR200:BK200"/>
    <mergeCell ref="C195:W195"/>
    <mergeCell ref="X195:AQ195"/>
    <mergeCell ref="AR195:BK195"/>
    <mergeCell ref="C196:W196"/>
    <mergeCell ref="X196:AQ196"/>
    <mergeCell ref="AR196:BK196"/>
    <mergeCell ref="C197:W197"/>
    <mergeCell ref="X197:AQ197"/>
    <mergeCell ref="AR197:BK197"/>
    <mergeCell ref="C192:W192"/>
    <mergeCell ref="X192:AQ192"/>
    <mergeCell ref="AR192:BK192"/>
    <mergeCell ref="C193:W193"/>
    <mergeCell ref="X193:AQ193"/>
    <mergeCell ref="AR193:BK193"/>
    <mergeCell ref="C194:W194"/>
    <mergeCell ref="X194:AQ194"/>
    <mergeCell ref="AR194:BK194"/>
    <mergeCell ref="C189:W189"/>
    <mergeCell ref="X189:AQ189"/>
    <mergeCell ref="AR189:BK189"/>
    <mergeCell ref="C190:W190"/>
    <mergeCell ref="X190:AQ190"/>
    <mergeCell ref="AR190:BK190"/>
    <mergeCell ref="C191:W191"/>
    <mergeCell ref="X191:AQ191"/>
    <mergeCell ref="AR191:BK191"/>
    <mergeCell ref="C186:W186"/>
    <mergeCell ref="X186:AQ186"/>
    <mergeCell ref="AR186:BK186"/>
    <mergeCell ref="C187:W187"/>
    <mergeCell ref="X187:AQ187"/>
    <mergeCell ref="AR187:BK187"/>
    <mergeCell ref="C188:W188"/>
    <mergeCell ref="X188:AQ188"/>
    <mergeCell ref="AR188:BK188"/>
    <mergeCell ref="C183:W183"/>
    <mergeCell ref="X183:AQ183"/>
    <mergeCell ref="AR183:BK183"/>
    <mergeCell ref="C184:W184"/>
    <mergeCell ref="X184:AQ184"/>
    <mergeCell ref="AR184:BK184"/>
    <mergeCell ref="C185:W185"/>
    <mergeCell ref="X185:AQ185"/>
    <mergeCell ref="AR185:BK185"/>
    <mergeCell ref="C180:W180"/>
    <mergeCell ref="X180:AQ180"/>
    <mergeCell ref="AR180:BK180"/>
    <mergeCell ref="C181:W181"/>
    <mergeCell ref="X181:AQ181"/>
    <mergeCell ref="AR181:BK181"/>
    <mergeCell ref="C182:W182"/>
    <mergeCell ref="X182:AQ182"/>
    <mergeCell ref="AR182:BK182"/>
    <mergeCell ref="C177:W177"/>
    <mergeCell ref="X177:AQ177"/>
    <mergeCell ref="AR177:BK177"/>
    <mergeCell ref="C178:W178"/>
    <mergeCell ref="X178:AQ178"/>
    <mergeCell ref="AR178:BK178"/>
    <mergeCell ref="C179:W179"/>
    <mergeCell ref="X179:AQ179"/>
    <mergeCell ref="AR179:BK179"/>
    <mergeCell ref="C176:W176"/>
    <mergeCell ref="X176:AQ176"/>
    <mergeCell ref="AR176:BK176"/>
    <mergeCell ref="B173:BK173"/>
    <mergeCell ref="B163:D163"/>
    <mergeCell ref="B164:D164"/>
    <mergeCell ref="P165:BG165"/>
    <mergeCell ref="AE120:AR120"/>
    <mergeCell ref="AE121:AR121"/>
    <mergeCell ref="AE122:AR122"/>
    <mergeCell ref="AE123:AR123"/>
    <mergeCell ref="AE124:AR124"/>
    <mergeCell ref="AE125:AR125"/>
    <mergeCell ref="B140:AD140"/>
    <mergeCell ref="B141:AD141"/>
    <mergeCell ref="B132:BK132"/>
    <mergeCell ref="B133:AD133"/>
    <mergeCell ref="B134:AD134"/>
    <mergeCell ref="B135:AD135"/>
    <mergeCell ref="B136:AD136"/>
    <mergeCell ref="B137:AD137"/>
    <mergeCell ref="B138:AD138"/>
    <mergeCell ref="B139:AD139"/>
    <mergeCell ref="AY133:BH133"/>
    <mergeCell ref="C175:W175"/>
    <mergeCell ref="X175:AQ175"/>
    <mergeCell ref="AR175:BK175"/>
    <mergeCell ref="AY134:BH134"/>
    <mergeCell ref="AY135:BH135"/>
    <mergeCell ref="AY140:BH140"/>
    <mergeCell ref="AY141:BH141"/>
    <mergeCell ref="B161:D161"/>
    <mergeCell ref="B162:D162"/>
    <mergeCell ref="AY149:BH149"/>
    <mergeCell ref="AY150:BH150"/>
    <mergeCell ref="AY147:BH147"/>
    <mergeCell ref="AY148:BH148"/>
    <mergeCell ref="B151:AN151"/>
    <mergeCell ref="B152:AN152"/>
    <mergeCell ref="B160:D160"/>
    <mergeCell ref="AY151:BH151"/>
    <mergeCell ref="AY152:BH152"/>
    <mergeCell ref="AY143:BH143"/>
    <mergeCell ref="AY144:BH144"/>
    <mergeCell ref="AY145:BH145"/>
    <mergeCell ref="AY146:BH146"/>
    <mergeCell ref="BI164:BK164"/>
    <mergeCell ref="AP155:BK155"/>
    <mergeCell ref="AC54:AE54"/>
    <mergeCell ref="AF49:AK49"/>
    <mergeCell ref="AF50:AK50"/>
    <mergeCell ref="AF51:AK51"/>
    <mergeCell ref="AF52:AK52"/>
    <mergeCell ref="AF53:AK53"/>
    <mergeCell ref="AF54:AK54"/>
    <mergeCell ref="Z85:AI85"/>
    <mergeCell ref="D86:W86"/>
    <mergeCell ref="M81:AZ81"/>
    <mergeCell ref="B83:BK83"/>
    <mergeCell ref="C58:BJ58"/>
    <mergeCell ref="V55:AA55"/>
    <mergeCell ref="AC55:AE55"/>
    <mergeCell ref="AF55:AK55"/>
    <mergeCell ref="BF86:BJ86"/>
    <mergeCell ref="BF74:BJ74"/>
    <mergeCell ref="T57:BJ57"/>
    <mergeCell ref="B68:BK68"/>
    <mergeCell ref="BF70:BJ70"/>
    <mergeCell ref="BF69:BJ69"/>
    <mergeCell ref="AU69:AZ69"/>
    <mergeCell ref="AS65:BB65"/>
    <mergeCell ref="AE70:AH70"/>
    <mergeCell ref="BK33:BK35"/>
    <mergeCell ref="BG33:BJ35"/>
    <mergeCell ref="L37:BG37"/>
    <mergeCell ref="V34:X34"/>
    <mergeCell ref="C106:V106"/>
    <mergeCell ref="C107:V107"/>
    <mergeCell ref="AL111:AV111"/>
    <mergeCell ref="C109:V109"/>
    <mergeCell ref="D76:AF76"/>
    <mergeCell ref="AG76:AO76"/>
    <mergeCell ref="Z93:BJ93"/>
    <mergeCell ref="D89:W89"/>
    <mergeCell ref="D87:W87"/>
    <mergeCell ref="AK90:BE90"/>
    <mergeCell ref="AZ110:BF110"/>
    <mergeCell ref="W106:AI106"/>
    <mergeCell ref="W107:AI107"/>
    <mergeCell ref="D90:W90"/>
    <mergeCell ref="Z88:AE88"/>
    <mergeCell ref="AK89:BE89"/>
    <mergeCell ref="AI91:BE91"/>
    <mergeCell ref="BA78:BJ78"/>
    <mergeCell ref="C108:V108"/>
    <mergeCell ref="B104:BK104"/>
    <mergeCell ref="BG29:BJ29"/>
    <mergeCell ref="BG30:BJ30"/>
    <mergeCell ref="BG31:BJ31"/>
    <mergeCell ref="BG27:BJ27"/>
    <mergeCell ref="BG32:BJ32"/>
    <mergeCell ref="AS6:BK6"/>
    <mergeCell ref="AS7:BK7"/>
    <mergeCell ref="AX8:BK8"/>
    <mergeCell ref="V28:X28"/>
    <mergeCell ref="V29:X29"/>
    <mergeCell ref="V31:X31"/>
    <mergeCell ref="V32:X32"/>
    <mergeCell ref="V25:X25"/>
    <mergeCell ref="BB25:BD25"/>
    <mergeCell ref="BB26:BD26"/>
    <mergeCell ref="BB27:BD27"/>
    <mergeCell ref="BB28:BD28"/>
    <mergeCell ref="BB29:BD29"/>
    <mergeCell ref="V27:X27"/>
    <mergeCell ref="BB32:BD32"/>
    <mergeCell ref="AA29:AD29"/>
    <mergeCell ref="AA30:AD30"/>
    <mergeCell ref="AA31:AD31"/>
    <mergeCell ref="AA32:AD32"/>
    <mergeCell ref="J17:AL17"/>
    <mergeCell ref="J18:AL18"/>
    <mergeCell ref="AA28:AD28"/>
    <mergeCell ref="B23:BK23"/>
    <mergeCell ref="BB24:BF24"/>
    <mergeCell ref="V24:Z24"/>
    <mergeCell ref="AA24:AE24"/>
    <mergeCell ref="AA26:AD26"/>
    <mergeCell ref="M15:W15"/>
    <mergeCell ref="AW17:BJ17"/>
    <mergeCell ref="AS15:AX15"/>
    <mergeCell ref="AA25:AD25"/>
    <mergeCell ref="AZ15:BJ15"/>
    <mergeCell ref="AY19:BJ19"/>
    <mergeCell ref="P21:BJ21"/>
    <mergeCell ref="R19:AC19"/>
    <mergeCell ref="AA27:AD27"/>
    <mergeCell ref="BG25:BJ25"/>
    <mergeCell ref="BG26:BJ26"/>
    <mergeCell ref="BG24:BK24"/>
    <mergeCell ref="BG28:BJ28"/>
    <mergeCell ref="V26:X26"/>
    <mergeCell ref="AD15:AN15"/>
    <mergeCell ref="B3:BK3"/>
    <mergeCell ref="B10:BK10"/>
    <mergeCell ref="K5:AF5"/>
    <mergeCell ref="K6:AF6"/>
    <mergeCell ref="K7:AF7"/>
    <mergeCell ref="L16:BJ16"/>
    <mergeCell ref="V30:X30"/>
    <mergeCell ref="AH44:BC45"/>
    <mergeCell ref="BB30:BD30"/>
    <mergeCell ref="BE44:BK44"/>
    <mergeCell ref="AA33:AD33"/>
    <mergeCell ref="V35:X35"/>
    <mergeCell ref="P12:Z12"/>
    <mergeCell ref="AE12:AM12"/>
    <mergeCell ref="BB31:BD31"/>
    <mergeCell ref="AS5:BK5"/>
    <mergeCell ref="BE41:BK41"/>
    <mergeCell ref="BE40:BK40"/>
    <mergeCell ref="Z40:AD40"/>
    <mergeCell ref="Z41:AD41"/>
    <mergeCell ref="Z42:AD42"/>
    <mergeCell ref="Z43:AD43"/>
    <mergeCell ref="Z44:AD44"/>
    <mergeCell ref="BE45:BK45"/>
    <mergeCell ref="AG33:AZ33"/>
    <mergeCell ref="AG34:AZ35"/>
    <mergeCell ref="AS60:BB60"/>
    <mergeCell ref="AS61:BB61"/>
    <mergeCell ref="AS62:BB62"/>
    <mergeCell ref="AS63:BB63"/>
    <mergeCell ref="AS64:BB64"/>
    <mergeCell ref="BE56:BH56"/>
    <mergeCell ref="BE33:BF35"/>
    <mergeCell ref="BB33:BD35"/>
    <mergeCell ref="B36:BK36"/>
    <mergeCell ref="AA34:AD34"/>
    <mergeCell ref="AA35:AD35"/>
    <mergeCell ref="V33:X33"/>
    <mergeCell ref="B38:BK38"/>
    <mergeCell ref="BE42:BK42"/>
    <mergeCell ref="BE43:BK43"/>
    <mergeCell ref="D50:Z50"/>
    <mergeCell ref="D51:Z51"/>
    <mergeCell ref="D52:Z52"/>
    <mergeCell ref="D53:Z53"/>
    <mergeCell ref="D54:Z54"/>
    <mergeCell ref="AC49:AE49"/>
    <mergeCell ref="AC50:AE50"/>
    <mergeCell ref="Z45:AD45"/>
    <mergeCell ref="D88:W88"/>
    <mergeCell ref="AR101:BA101"/>
    <mergeCell ref="D102:AQ102"/>
    <mergeCell ref="AR102:BA102"/>
    <mergeCell ref="AR100:BA100"/>
    <mergeCell ref="BF87:BJ87"/>
    <mergeCell ref="Z46:AD46"/>
    <mergeCell ref="BF71:BJ71"/>
    <mergeCell ref="BF72:BJ72"/>
    <mergeCell ref="BF73:BJ73"/>
    <mergeCell ref="BF89:BJ89"/>
    <mergeCell ref="BF90:BJ90"/>
    <mergeCell ref="BF91:BJ91"/>
    <mergeCell ref="D91:W91"/>
    <mergeCell ref="Z87:AE87"/>
    <mergeCell ref="AK86:BE86"/>
    <mergeCell ref="AC51:AE51"/>
    <mergeCell ref="AC52:AE52"/>
    <mergeCell ref="AC53:AE53"/>
    <mergeCell ref="AK87:BE88"/>
    <mergeCell ref="BF88:BK88"/>
    <mergeCell ref="AR97:BA97"/>
    <mergeCell ref="AR98:BA98"/>
    <mergeCell ref="C113:V113"/>
    <mergeCell ref="C114:V114"/>
    <mergeCell ref="C115:V115"/>
    <mergeCell ref="AZ113:BF113"/>
    <mergeCell ref="AZ109:BF109"/>
    <mergeCell ref="AZ111:BF111"/>
    <mergeCell ref="C110:V110"/>
    <mergeCell ref="C111:V111"/>
    <mergeCell ref="W109:AI109"/>
    <mergeCell ref="W110:AI110"/>
    <mergeCell ref="C112:V112"/>
    <mergeCell ref="AL109:AV109"/>
    <mergeCell ref="AZ114:BF114"/>
    <mergeCell ref="AL115:AV115"/>
    <mergeCell ref="AL113:AV113"/>
    <mergeCell ref="AL114:AV114"/>
    <mergeCell ref="W114:AI114"/>
    <mergeCell ref="W115:AI115"/>
    <mergeCell ref="K72:U72"/>
    <mergeCell ref="K73:U73"/>
    <mergeCell ref="K74:U74"/>
    <mergeCell ref="Z90:AE90"/>
    <mergeCell ref="AR99:BA99"/>
    <mergeCell ref="AZ108:BF108"/>
    <mergeCell ref="W105:AI105"/>
    <mergeCell ref="AZ105:BF105"/>
    <mergeCell ref="AL105:AV105"/>
    <mergeCell ref="W108:AI108"/>
    <mergeCell ref="AL106:AV106"/>
    <mergeCell ref="AL107:AV107"/>
    <mergeCell ref="AL108:AV108"/>
    <mergeCell ref="C105:V105"/>
    <mergeCell ref="AE71:AH71"/>
    <mergeCell ref="AE72:AH72"/>
    <mergeCell ref="AE73:AH73"/>
    <mergeCell ref="AE74:AH74"/>
    <mergeCell ref="AY142:BH142"/>
    <mergeCell ref="W116:AI116"/>
    <mergeCell ref="W117:AI117"/>
    <mergeCell ref="AZ115:BF115"/>
    <mergeCell ref="W112:AI112"/>
    <mergeCell ref="W113:AI113"/>
    <mergeCell ref="AL118:AV118"/>
    <mergeCell ref="Z89:AE89"/>
    <mergeCell ref="AL116:AV116"/>
    <mergeCell ref="AL112:AV112"/>
    <mergeCell ref="AL117:AV117"/>
    <mergeCell ref="AZ116:BF116"/>
    <mergeCell ref="AZ117:BF117"/>
    <mergeCell ref="AZ106:BF106"/>
    <mergeCell ref="W111:AI111"/>
    <mergeCell ref="AL110:AV110"/>
    <mergeCell ref="AZ112:BF112"/>
    <mergeCell ref="AZ123:BI123"/>
    <mergeCell ref="AU70:AZ70"/>
    <mergeCell ref="AU71:AZ71"/>
    <mergeCell ref="AU72:AZ72"/>
    <mergeCell ref="AU73:AZ73"/>
    <mergeCell ref="AU74:AZ74"/>
    <mergeCell ref="AY136:BH136"/>
    <mergeCell ref="AY137:BH137"/>
    <mergeCell ref="AY138:BH138"/>
    <mergeCell ref="AY139:BH139"/>
    <mergeCell ref="AR96:BA96"/>
    <mergeCell ref="AZ107:BF107"/>
    <mergeCell ref="B120:O120"/>
    <mergeCell ref="P127:BJ127"/>
    <mergeCell ref="B122:O130"/>
    <mergeCell ref="B121:O121"/>
    <mergeCell ref="Q124:AD124"/>
    <mergeCell ref="Q125:AD125"/>
    <mergeCell ref="P128:BJ128"/>
    <mergeCell ref="W118:AI118"/>
    <mergeCell ref="P129:BJ129"/>
    <mergeCell ref="AZ120:BI120"/>
    <mergeCell ref="AZ121:BI121"/>
    <mergeCell ref="C118:V118"/>
    <mergeCell ref="C119:V119"/>
    <mergeCell ref="Q120:AD120"/>
    <mergeCell ref="Q121:AD121"/>
    <mergeCell ref="Q122:AD122"/>
    <mergeCell ref="Q123:AD123"/>
    <mergeCell ref="Q126:AE126"/>
    <mergeCell ref="AZ118:BF118"/>
    <mergeCell ref="AO69:AS69"/>
    <mergeCell ref="AO70:AS70"/>
    <mergeCell ref="AO71:AS71"/>
    <mergeCell ref="AO72:AS72"/>
    <mergeCell ref="AO73:AS73"/>
    <mergeCell ref="AO74:AS74"/>
    <mergeCell ref="B156:D156"/>
    <mergeCell ref="AE69:AH69"/>
    <mergeCell ref="W70:X70"/>
    <mergeCell ref="W71:X71"/>
    <mergeCell ref="W72:X72"/>
    <mergeCell ref="W73:X73"/>
    <mergeCell ref="W74:X74"/>
    <mergeCell ref="AJ70:AM70"/>
    <mergeCell ref="AJ71:AM71"/>
    <mergeCell ref="AJ72:AM72"/>
    <mergeCell ref="AJ73:AM73"/>
    <mergeCell ref="AJ74:AM74"/>
    <mergeCell ref="C116:V116"/>
    <mergeCell ref="C117:V117"/>
    <mergeCell ref="Z91:AE91"/>
    <mergeCell ref="Z86:AE86"/>
    <mergeCell ref="K70:U70"/>
    <mergeCell ref="K71:U71"/>
    <mergeCell ref="E164:X164"/>
    <mergeCell ref="B158:D158"/>
    <mergeCell ref="B159:D159"/>
    <mergeCell ref="B157:D157"/>
    <mergeCell ref="B155:D155"/>
    <mergeCell ref="E163:Q163"/>
    <mergeCell ref="BI156:BK156"/>
    <mergeCell ref="BI157:BK157"/>
    <mergeCell ref="BI158:BK158"/>
    <mergeCell ref="BI159:BK159"/>
    <mergeCell ref="BI160:BK160"/>
    <mergeCell ref="BI161:BK161"/>
    <mergeCell ref="BI162:BK162"/>
    <mergeCell ref="BI163:BK163"/>
  </mergeCells>
  <phoneticPr fontId="0" type="noConversion"/>
  <dataValidations count="6">
    <dataValidation type="date" allowBlank="1" showInputMessage="1" showErrorMessage="1" sqref="AE70:AE74 AF71:AH74 AI70:AJ74 AN70:AN74 AM71:AM74" xr:uid="{00000000-0002-0000-0000-000001000000}">
      <formula1>41640</formula1>
      <formula2>49310</formula2>
    </dataValidation>
    <dataValidation type="whole" allowBlank="1" showInputMessage="1" showErrorMessage="1" sqref="BF75:BJ76" xr:uid="{00000000-0002-0000-0000-000000000000}">
      <formula1>0</formula1>
      <formula2>10000000</formula2>
    </dataValidation>
    <dataValidation type="whole" allowBlank="1" showInputMessage="1" showErrorMessage="1" sqref="AU70:AY74" xr:uid="{3A41B729-E487-4A00-B6F7-A061BE9C0ED5}">
      <formula1>0</formula1>
      <formula2>25000000</formula2>
    </dataValidation>
    <dataValidation type="whole" allowBlank="1" showInputMessage="1" showErrorMessage="1" sqref="AO70:AS74" xr:uid="{54BCE23F-D65D-4AD9-B41F-95527E8DCCDB}">
      <formula1>0</formula1>
      <formula2>99999999</formula2>
    </dataValidation>
    <dataValidation type="whole" allowBlank="1" showInputMessage="1" showErrorMessage="1" sqref="AY135:BH135" xr:uid="{ED52EC48-E2B2-430E-9ECC-3B1A5781AC01}">
      <formula1>0</formula1>
      <formula2>50000</formula2>
    </dataValidation>
    <dataValidation type="whole" allowBlank="1" showInputMessage="1" showErrorMessage="1" sqref="BF70:BJ74" xr:uid="{28603608-9374-4589-A206-17A7B55F8083}">
      <formula1>0</formula1>
      <formula2>900000000000</formula2>
    </dataValidation>
  </dataValidations>
  <hyperlinks>
    <hyperlink ref="BB2" r:id="rId1" xr:uid="{B185CE2E-4F44-416E-B06B-9C1DFEE83E4C}"/>
  </hyperlinks>
  <printOptions horizontalCentered="1"/>
  <pageMargins left="0.25" right="0.25" top="0.75" bottom="0.75" header="0.3" footer="0.3"/>
  <pageSetup scale="72" fitToHeight="0" orientation="portrait" r:id="rId2"/>
  <headerFooter scaleWithDoc="0" alignWithMargins="0">
    <oddFooter>&amp;L&amp;P of &amp;N&amp;RK2 Specialty - Dealer Insurance</oddFooter>
  </headerFooter>
  <rowBreaks count="3" manualBreakCount="3">
    <brk id="67" max="16383" man="1"/>
    <brk id="130" max="63" man="1"/>
    <brk id="170" max="16383" man="1"/>
  </rowBreaks>
  <drawing r:id="rId3"/>
  <extLst>
    <ext xmlns:x14="http://schemas.microsoft.com/office/spreadsheetml/2009/9/main" uri="{CCE6A557-97BC-4b89-ADB6-D9C93CAAB3DF}">
      <x14:dataValidations xmlns:xm="http://schemas.microsoft.com/office/excel/2006/main" count="20">
        <x14:dataValidation type="list" allowBlank="1" showInputMessage="1" showErrorMessage="1" xr:uid="{32961D1D-FB51-4139-8CF8-24DC196299BD}">
          <x14:formula1>
            <xm:f>Drop_downs!$C$3:$C$5</xm:f>
          </x14:formula1>
          <xm:sqref>AY134:BH134 BE40:BK43 Z40:AD46 BF88:BK88 AR96:BA101 AY138:BH152 BE45:BK45 BE47:BK47</xm:sqref>
        </x14:dataValidation>
        <x14:dataValidation type="list" allowBlank="1" showInputMessage="1" showErrorMessage="1" xr:uid="{8A40A88B-F8A1-4DD1-9C5A-278CD213E4F9}">
          <x14:formula1>
            <xm:f>Drop_downs!$A$3:$A$9</xm:f>
          </x14:formula1>
          <xm:sqref>M15:W15</xm:sqref>
        </x14:dataValidation>
        <x14:dataValidation type="list" allowBlank="1" showInputMessage="1" showErrorMessage="1" xr:uid="{4888A53D-028A-4B27-9E65-7CB7E1F87540}">
          <x14:formula1>
            <xm:f>Drop_downs!$C$7:$C$10</xm:f>
          </x14:formula1>
          <xm:sqref>AG76:AO76 BA78:BJ78 AS61:BB65</xm:sqref>
        </x14:dataValidation>
        <x14:dataValidation type="list" allowBlank="1" showInputMessage="1" showErrorMessage="1" xr:uid="{E8D26D81-D1E0-47E1-A2FA-BF40D2467F18}">
          <x14:formula1>
            <xm:f>Drop_downs!$D$4:$D$9</xm:f>
          </x14:formula1>
          <xm:sqref>AR102:BA102</xm:sqref>
        </x14:dataValidation>
        <x14:dataValidation type="list" allowBlank="1" showInputMessage="1" showErrorMessage="1" xr:uid="{742AF7C0-9F78-4AC9-A7F9-0FA8925AAE70}">
          <x14:formula1>
            <xm:f>Drop_downs!$F$3:$F$9</xm:f>
          </x14:formula1>
          <xm:sqref>W106:AI106 W113:AI117</xm:sqref>
        </x14:dataValidation>
        <x14:dataValidation type="list" allowBlank="1" showInputMessage="1" showErrorMessage="1" xr:uid="{15569D61-5A8C-4683-8ECB-2CDC636B7510}">
          <x14:formula1>
            <xm:f>Drop_downs!$D$19:$D$29</xm:f>
          </x14:formula1>
          <xm:sqref>AZ106:BF107</xm:sqref>
        </x14:dataValidation>
        <x14:dataValidation type="list" allowBlank="1" showInputMessage="1" showErrorMessage="1" xr:uid="{D4EB0AFB-0929-4ACF-B2F7-833E2074ED01}">
          <x14:formula1>
            <xm:f>Drop_downs!$D$19:$D$25</xm:f>
          </x14:formula1>
          <xm:sqref>AZ116:BF117</xm:sqref>
        </x14:dataValidation>
        <x14:dataValidation type="list" allowBlank="1" showInputMessage="1" showErrorMessage="1" xr:uid="{8F4E4249-94F3-43A5-A6BD-77E53CB159D1}">
          <x14:formula1>
            <xm:f>Drop_downs!$D$13:$D$16</xm:f>
          </x14:formula1>
          <xm:sqref>AL106:AV106</xm:sqref>
        </x14:dataValidation>
        <x14:dataValidation type="list" allowBlank="1" showInputMessage="1" showErrorMessage="1" xr:uid="{B7BCBDE3-59C5-40BD-AD02-6287AA045AA8}">
          <x14:formula1>
            <xm:f>Drop_downs!$F$32:$F$35</xm:f>
          </x14:formula1>
          <xm:sqref>AL110:AV111</xm:sqref>
        </x14:dataValidation>
        <x14:dataValidation type="list" allowBlank="1" showInputMessage="1" showErrorMessage="1" xr:uid="{486A5C17-AB2D-4BA3-82F7-E2BDA9516284}">
          <x14:formula1>
            <xm:f>Drop_downs!$D$37:$D$41</xm:f>
          </x14:formula1>
          <xm:sqref>AL114:AV114 AL112:AV112</xm:sqref>
        </x14:dataValidation>
        <x14:dataValidation type="list" allowBlank="1" showInputMessage="1" showErrorMessage="1" xr:uid="{2EA43782-2111-455B-BCBF-9600EF94B86B}">
          <x14:formula1>
            <xm:f>Drop_downs!$F$38:$F$42</xm:f>
          </x14:formula1>
          <xm:sqref>AL118:AV118</xm:sqref>
        </x14:dataValidation>
        <x14:dataValidation type="list" allowBlank="1" showInputMessage="1" showErrorMessage="1" xr:uid="{6D5181B4-9813-4917-AE7C-2EFB8041FB61}">
          <x14:formula1>
            <xm:f>Drop_downs!$A$11:$A$20</xm:f>
          </x14:formula1>
          <xm:sqref>D86:W90</xm:sqref>
        </x14:dataValidation>
        <x14:dataValidation type="list" allowBlank="1" showInputMessage="1" showErrorMessage="1" xr:uid="{90ED6582-EFC0-4ED1-99C9-37004A947B6C}">
          <x14:formula1>
            <xm:f>Drop_downs!$E$44:$E$49</xm:f>
          </x14:formula1>
          <xm:sqref>AE120:AR120</xm:sqref>
        </x14:dataValidation>
        <x14:dataValidation type="list" allowBlank="1" showInputMessage="1" showErrorMessage="1" xr:uid="{F761FEB1-618A-4FF2-8C36-C5508FB26D14}">
          <x14:formula1>
            <xm:f>Drop_downs!$C$45:$C$50</xm:f>
          </x14:formula1>
          <xm:sqref>AE121:AR121</xm:sqref>
        </x14:dataValidation>
        <x14:dataValidation type="list" allowBlank="1" showInputMessage="1" showErrorMessage="1" xr:uid="{BDB4883C-AEC2-4602-AF32-400B50AB3524}">
          <x14:formula1>
            <xm:f>Drop_downs!$C$4:$C$5</xm:f>
          </x14:formula1>
          <xm:sqref>B155:B164 X155:X163</xm:sqref>
        </x14:dataValidation>
        <x14:dataValidation type="list" allowBlank="1" showInputMessage="1" showErrorMessage="1" xr:uid="{10674146-4093-429A-A944-0030B5CD2DD3}">
          <x14:formula1>
            <xm:f>Drop_downs!$D$45:$D$50</xm:f>
          </x14:formula1>
          <xm:sqref>AE122:AR124</xm:sqref>
        </x14:dataValidation>
        <x14:dataValidation type="list" allowBlank="1" showInputMessage="1" showErrorMessage="1" xr:uid="{5CC0711B-F1B2-438A-89ED-9EDE0117BFB3}">
          <x14:formula1>
            <xm:f>Drop_downs!$H$12:$H$16</xm:f>
          </x14:formula1>
          <xm:sqref>AY133:BH133</xm:sqref>
        </x14:dataValidation>
        <x14:dataValidation type="list" allowBlank="1" showInputMessage="1" showErrorMessage="1" xr:uid="{62E9A156-D824-4756-9030-6984395947BB}">
          <x14:formula1>
            <xm:f>Drop_downs!$H$19:$H$24</xm:f>
          </x14:formula1>
          <xm:sqref>AY136:BH137</xm:sqref>
        </x14:dataValidation>
        <x14:dataValidation type="list" allowBlank="1" showInputMessage="1" showErrorMessage="1" xr:uid="{59A6A759-566C-4CBF-8FF0-BCF4607D898B}">
          <x14:formula1>
            <xm:f>Drop_downs!$H$30:$H$42</xm:f>
          </x14:formula1>
          <xm:sqref>BI156:BK163</xm:sqref>
        </x14:dataValidation>
        <x14:dataValidation type="list" allowBlank="1" showInputMessage="1" showErrorMessage="1" xr:uid="{9DB3689E-0EB2-4B78-8B88-DC426CF4F8AC}">
          <x14:formula1>
            <xm:f>Drop_downs!$J$30:$J$36</xm:f>
          </x14:formula1>
          <xm:sqref>BI164:BK164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2:J68"/>
  <sheetViews>
    <sheetView workbookViewId="0">
      <selection activeCell="F4" sqref="F4"/>
    </sheetView>
  </sheetViews>
  <sheetFormatPr defaultRowHeight="12.75" x14ac:dyDescent="0.2"/>
  <cols>
    <col min="1" max="1" width="26.85546875" customWidth="1"/>
    <col min="3" max="3" width="30.7109375" customWidth="1"/>
    <col min="4" max="4" width="20.5703125" customWidth="1"/>
    <col min="5" max="5" width="15.5703125" customWidth="1"/>
    <col min="6" max="6" width="31.85546875" customWidth="1"/>
    <col min="7" max="7" width="10.7109375" bestFit="1" customWidth="1"/>
  </cols>
  <sheetData>
    <row r="2" spans="1:8" ht="13.5" thickBot="1" x14ac:dyDescent="0.25"/>
    <row r="3" spans="1:8" x14ac:dyDescent="0.2">
      <c r="A3" s="94" t="s">
        <v>75</v>
      </c>
      <c r="C3" s="134" t="s">
        <v>83</v>
      </c>
      <c r="F3" s="4" t="s">
        <v>632</v>
      </c>
    </row>
    <row r="4" spans="1:8" x14ac:dyDescent="0.2">
      <c r="A4" s="95" t="s">
        <v>69</v>
      </c>
      <c r="C4" s="134" t="s">
        <v>58</v>
      </c>
      <c r="D4" s="108" t="s">
        <v>135</v>
      </c>
      <c r="F4" s="4" t="s">
        <v>160</v>
      </c>
    </row>
    <row r="5" spans="1:8" x14ac:dyDescent="0.2">
      <c r="A5" s="95" t="s">
        <v>70</v>
      </c>
      <c r="C5" s="134" t="s">
        <v>59</v>
      </c>
      <c r="D5" s="108" t="s">
        <v>136</v>
      </c>
      <c r="F5" s="4" t="s">
        <v>159</v>
      </c>
    </row>
    <row r="6" spans="1:8" x14ac:dyDescent="0.2">
      <c r="A6" s="95" t="s">
        <v>71</v>
      </c>
      <c r="D6" s="108" t="s">
        <v>139</v>
      </c>
      <c r="F6" s="4" t="s">
        <v>155</v>
      </c>
    </row>
    <row r="7" spans="1:8" x14ac:dyDescent="0.2">
      <c r="A7" s="95" t="s">
        <v>72</v>
      </c>
      <c r="C7" s="126" t="s">
        <v>83</v>
      </c>
      <c r="D7" s="108" t="s">
        <v>138</v>
      </c>
      <c r="F7" s="4" t="s">
        <v>156</v>
      </c>
    </row>
    <row r="8" spans="1:8" x14ac:dyDescent="0.2">
      <c r="A8" s="95" t="s">
        <v>73</v>
      </c>
      <c r="C8" s="126" t="s">
        <v>58</v>
      </c>
      <c r="D8" s="108" t="s">
        <v>137</v>
      </c>
      <c r="F8" s="4" t="s">
        <v>157</v>
      </c>
    </row>
    <row r="9" spans="1:8" ht="13.5" thickBot="1" x14ac:dyDescent="0.25">
      <c r="A9" s="96" t="s">
        <v>74</v>
      </c>
      <c r="C9" s="126" t="s">
        <v>85</v>
      </c>
      <c r="D9" s="108" t="s">
        <v>140</v>
      </c>
      <c r="F9" s="4" t="s">
        <v>158</v>
      </c>
    </row>
    <row r="10" spans="1:8" x14ac:dyDescent="0.2">
      <c r="A10" s="4"/>
      <c r="C10" s="126" t="s">
        <v>86</v>
      </c>
    </row>
    <row r="11" spans="1:8" x14ac:dyDescent="0.2">
      <c r="A11" s="97" t="s">
        <v>84</v>
      </c>
    </row>
    <row r="12" spans="1:8" x14ac:dyDescent="0.2">
      <c r="A12" s="97" t="s">
        <v>83</v>
      </c>
      <c r="F12" s="116" t="s">
        <v>185</v>
      </c>
      <c r="H12" s="4" t="s">
        <v>312</v>
      </c>
    </row>
    <row r="13" spans="1:8" x14ac:dyDescent="0.2">
      <c r="A13" s="97" t="s">
        <v>76</v>
      </c>
      <c r="C13" s="103" t="s">
        <v>110</v>
      </c>
      <c r="D13" s="112" t="s">
        <v>153</v>
      </c>
      <c r="F13" s="116" t="s">
        <v>186</v>
      </c>
      <c r="H13" s="4" t="s">
        <v>316</v>
      </c>
    </row>
    <row r="14" spans="1:8" x14ac:dyDescent="0.2">
      <c r="A14" s="97" t="s">
        <v>77</v>
      </c>
      <c r="C14" s="103" t="s">
        <v>24</v>
      </c>
      <c r="D14" s="113">
        <v>300000</v>
      </c>
      <c r="F14" s="116" t="s">
        <v>188</v>
      </c>
      <c r="H14" s="4" t="s">
        <v>313</v>
      </c>
    </row>
    <row r="15" spans="1:8" x14ac:dyDescent="0.2">
      <c r="A15" s="97" t="s">
        <v>78</v>
      </c>
      <c r="C15" s="103" t="s">
        <v>108</v>
      </c>
      <c r="D15" s="113">
        <v>500000</v>
      </c>
      <c r="F15" s="116" t="s">
        <v>187</v>
      </c>
      <c r="H15" s="4" t="s">
        <v>314</v>
      </c>
    </row>
    <row r="16" spans="1:8" x14ac:dyDescent="0.2">
      <c r="A16" s="97" t="s">
        <v>79</v>
      </c>
      <c r="C16" s="103" t="s">
        <v>109</v>
      </c>
      <c r="D16" s="113">
        <v>1000000</v>
      </c>
      <c r="F16" s="116" t="s">
        <v>189</v>
      </c>
      <c r="H16" s="4" t="s">
        <v>315</v>
      </c>
    </row>
    <row r="17" spans="1:10" x14ac:dyDescent="0.2">
      <c r="A17" s="97" t="s">
        <v>80</v>
      </c>
      <c r="D17" s="111"/>
      <c r="F17" s="116" t="s">
        <v>190</v>
      </c>
    </row>
    <row r="18" spans="1:10" x14ac:dyDescent="0.2">
      <c r="A18" s="97" t="s">
        <v>81</v>
      </c>
      <c r="D18" s="111"/>
      <c r="F18" s="116" t="s">
        <v>74</v>
      </c>
    </row>
    <row r="19" spans="1:10" x14ac:dyDescent="0.2">
      <c r="A19" s="97" t="s">
        <v>82</v>
      </c>
      <c r="D19" s="114" t="s">
        <v>154</v>
      </c>
      <c r="F19" s="116" t="s">
        <v>193</v>
      </c>
      <c r="H19" s="161" t="s">
        <v>331</v>
      </c>
    </row>
    <row r="20" spans="1:10" x14ac:dyDescent="0.2">
      <c r="A20" s="97" t="s">
        <v>74</v>
      </c>
      <c r="D20" s="114">
        <v>0</v>
      </c>
      <c r="F20" s="116" t="s">
        <v>192</v>
      </c>
      <c r="H20" s="161" t="s">
        <v>329</v>
      </c>
    </row>
    <row r="21" spans="1:10" x14ac:dyDescent="0.2">
      <c r="D21" s="114">
        <v>1000</v>
      </c>
      <c r="F21" s="116" t="s">
        <v>191</v>
      </c>
      <c r="H21" s="161" t="s">
        <v>326</v>
      </c>
    </row>
    <row r="22" spans="1:10" x14ac:dyDescent="0.2">
      <c r="D22" s="114">
        <v>2500</v>
      </c>
      <c r="H22" s="161" t="s">
        <v>327</v>
      </c>
    </row>
    <row r="23" spans="1:10" x14ac:dyDescent="0.2">
      <c r="A23" s="103" t="s">
        <v>105</v>
      </c>
      <c r="C23" s="106" t="s">
        <v>123</v>
      </c>
      <c r="D23" s="114">
        <v>5000</v>
      </c>
      <c r="H23" s="161" t="s">
        <v>330</v>
      </c>
    </row>
    <row r="24" spans="1:10" x14ac:dyDescent="0.2">
      <c r="A24" s="103" t="s">
        <v>120</v>
      </c>
      <c r="C24" s="106" t="s">
        <v>128</v>
      </c>
      <c r="D24" s="114">
        <v>10000</v>
      </c>
      <c r="F24" s="132" t="s">
        <v>200</v>
      </c>
      <c r="H24" s="161" t="s">
        <v>328</v>
      </c>
    </row>
    <row r="25" spans="1:10" x14ac:dyDescent="0.2">
      <c r="A25" s="103" t="s">
        <v>112</v>
      </c>
      <c r="C25" s="106" t="s">
        <v>76</v>
      </c>
      <c r="D25" s="114">
        <v>25000</v>
      </c>
      <c r="F25" s="132" t="s">
        <v>201</v>
      </c>
    </row>
    <row r="26" spans="1:10" x14ac:dyDescent="0.2">
      <c r="A26" s="103" t="s">
        <v>116</v>
      </c>
      <c r="C26" s="106" t="s">
        <v>78</v>
      </c>
      <c r="D26" s="114">
        <v>50000</v>
      </c>
      <c r="F26" s="132" t="s">
        <v>202</v>
      </c>
    </row>
    <row r="27" spans="1:10" x14ac:dyDescent="0.2">
      <c r="A27" s="103" t="s">
        <v>118</v>
      </c>
      <c r="C27" s="106" t="s">
        <v>82</v>
      </c>
      <c r="D27" s="114">
        <v>0</v>
      </c>
      <c r="F27" s="132" t="s">
        <v>203</v>
      </c>
    </row>
    <row r="28" spans="1:10" x14ac:dyDescent="0.2">
      <c r="A28" s="103" t="s">
        <v>119</v>
      </c>
      <c r="C28" s="106" t="s">
        <v>77</v>
      </c>
      <c r="D28" s="114">
        <v>0</v>
      </c>
      <c r="F28" s="132" t="s">
        <v>204</v>
      </c>
    </row>
    <row r="29" spans="1:10" x14ac:dyDescent="0.2">
      <c r="A29" s="103" t="s">
        <v>122</v>
      </c>
      <c r="C29" s="106" t="s">
        <v>81</v>
      </c>
      <c r="D29" s="114">
        <v>0</v>
      </c>
      <c r="F29" s="132" t="s">
        <v>205</v>
      </c>
    </row>
    <row r="30" spans="1:10" x14ac:dyDescent="0.2">
      <c r="A30" s="103" t="s">
        <v>109</v>
      </c>
      <c r="C30" s="106" t="s">
        <v>124</v>
      </c>
      <c r="F30" s="99"/>
      <c r="H30" s="4" t="s">
        <v>344</v>
      </c>
      <c r="J30" s="4" t="s">
        <v>345</v>
      </c>
    </row>
    <row r="31" spans="1:10" x14ac:dyDescent="0.2">
      <c r="A31" s="103" t="s">
        <v>74</v>
      </c>
      <c r="C31" s="106" t="s">
        <v>126</v>
      </c>
      <c r="F31" s="99"/>
      <c r="H31" s="4" t="s">
        <v>228</v>
      </c>
      <c r="J31" s="166">
        <v>1000</v>
      </c>
    </row>
    <row r="32" spans="1:10" x14ac:dyDescent="0.2">
      <c r="A32" s="103" t="s">
        <v>115</v>
      </c>
      <c r="C32" s="106" t="s">
        <v>127</v>
      </c>
      <c r="F32" s="132" t="s">
        <v>206</v>
      </c>
      <c r="H32" s="166">
        <v>5000</v>
      </c>
      <c r="J32" s="166">
        <v>2500</v>
      </c>
    </row>
    <row r="33" spans="1:10" x14ac:dyDescent="0.2">
      <c r="A33" s="103" t="s">
        <v>114</v>
      </c>
      <c r="C33" s="106" t="s">
        <v>125</v>
      </c>
      <c r="F33" s="132" t="s">
        <v>207</v>
      </c>
      <c r="H33" s="166">
        <v>10000</v>
      </c>
      <c r="J33" s="166">
        <v>5000</v>
      </c>
    </row>
    <row r="34" spans="1:10" x14ac:dyDescent="0.2">
      <c r="A34" s="103" t="s">
        <v>117</v>
      </c>
      <c r="C34" s="106" t="s">
        <v>129</v>
      </c>
      <c r="F34" s="132" t="s">
        <v>208</v>
      </c>
      <c r="H34" s="166">
        <v>25000</v>
      </c>
      <c r="J34" s="166">
        <v>10000</v>
      </c>
    </row>
    <row r="35" spans="1:10" x14ac:dyDescent="0.2">
      <c r="A35" s="103" t="s">
        <v>8</v>
      </c>
      <c r="C35" s="106" t="s">
        <v>130</v>
      </c>
      <c r="F35" s="132" t="s">
        <v>209</v>
      </c>
      <c r="H35" s="166">
        <v>50000</v>
      </c>
      <c r="J35" s="166">
        <v>25000</v>
      </c>
    </row>
    <row r="36" spans="1:10" x14ac:dyDescent="0.2">
      <c r="A36" s="103" t="s">
        <v>111</v>
      </c>
      <c r="F36" s="99"/>
      <c r="H36" s="166">
        <v>75000</v>
      </c>
      <c r="J36" s="166">
        <v>50000</v>
      </c>
    </row>
    <row r="37" spans="1:10" x14ac:dyDescent="0.2">
      <c r="A37" s="103" t="s">
        <v>121</v>
      </c>
      <c r="D37" s="130" t="s">
        <v>210</v>
      </c>
      <c r="F37" s="99"/>
      <c r="H37" s="166">
        <v>100000</v>
      </c>
    </row>
    <row r="38" spans="1:10" x14ac:dyDescent="0.2">
      <c r="A38" s="103" t="s">
        <v>113</v>
      </c>
      <c r="D38" s="130" t="s">
        <v>211</v>
      </c>
      <c r="F38" s="132" t="s">
        <v>211</v>
      </c>
      <c r="H38" s="166">
        <v>150000</v>
      </c>
    </row>
    <row r="39" spans="1:10" x14ac:dyDescent="0.2">
      <c r="D39" s="131">
        <v>1000</v>
      </c>
      <c r="F39" s="133">
        <v>50000</v>
      </c>
      <c r="H39" s="166">
        <v>200000</v>
      </c>
    </row>
    <row r="40" spans="1:10" x14ac:dyDescent="0.2">
      <c r="D40" s="131">
        <v>2000</v>
      </c>
      <c r="F40" s="133">
        <v>300000</v>
      </c>
      <c r="H40" s="166">
        <v>250000</v>
      </c>
    </row>
    <row r="41" spans="1:10" x14ac:dyDescent="0.2">
      <c r="A41" s="103" t="s">
        <v>218</v>
      </c>
      <c r="D41" s="131">
        <v>5000</v>
      </c>
      <c r="F41" s="133">
        <v>500000</v>
      </c>
      <c r="H41" s="166">
        <v>300000</v>
      </c>
    </row>
    <row r="42" spans="1:10" x14ac:dyDescent="0.2">
      <c r="A42" s="103" t="s">
        <v>219</v>
      </c>
      <c r="F42" s="133">
        <v>1000000</v>
      </c>
      <c r="H42" s="166">
        <v>500000</v>
      </c>
    </row>
    <row r="43" spans="1:10" x14ac:dyDescent="0.2">
      <c r="A43" s="103" t="s">
        <v>220</v>
      </c>
    </row>
    <row r="44" spans="1:10" x14ac:dyDescent="0.2">
      <c r="A44" s="103" t="s">
        <v>221</v>
      </c>
      <c r="C44" s="124" t="s">
        <v>5</v>
      </c>
      <c r="D44" s="127" t="s">
        <v>222</v>
      </c>
      <c r="E44" s="128" t="s">
        <v>229</v>
      </c>
    </row>
    <row r="45" spans="1:10" x14ac:dyDescent="0.2">
      <c r="A45" s="103" t="s">
        <v>74</v>
      </c>
      <c r="C45" s="124" t="s">
        <v>228</v>
      </c>
      <c r="D45" s="127" t="s">
        <v>228</v>
      </c>
      <c r="E45" s="128" t="s">
        <v>228</v>
      </c>
    </row>
    <row r="46" spans="1:10" x14ac:dyDescent="0.2">
      <c r="C46" s="125">
        <v>1000</v>
      </c>
      <c r="D46" s="127" t="s">
        <v>223</v>
      </c>
      <c r="E46" s="128" t="s">
        <v>230</v>
      </c>
    </row>
    <row r="47" spans="1:10" x14ac:dyDescent="0.2">
      <c r="C47" s="125">
        <v>2500</v>
      </c>
      <c r="D47" s="127" t="s">
        <v>225</v>
      </c>
      <c r="E47" s="128" t="s">
        <v>231</v>
      </c>
      <c r="G47" t="s">
        <v>448</v>
      </c>
    </row>
    <row r="48" spans="1:10" x14ac:dyDescent="0.2">
      <c r="C48" s="125">
        <v>5000</v>
      </c>
      <c r="D48" s="127" t="s">
        <v>224</v>
      </c>
      <c r="E48" s="128" t="s">
        <v>232</v>
      </c>
      <c r="G48" s="166">
        <v>1000000</v>
      </c>
    </row>
    <row r="49" spans="1:7" x14ac:dyDescent="0.2">
      <c r="C49" s="125">
        <v>10000</v>
      </c>
      <c r="D49" s="127" t="s">
        <v>226</v>
      </c>
      <c r="E49" s="128" t="s">
        <v>233</v>
      </c>
      <c r="G49" s="166">
        <v>2000000</v>
      </c>
    </row>
    <row r="50" spans="1:7" x14ac:dyDescent="0.2">
      <c r="C50" s="125">
        <v>25000</v>
      </c>
      <c r="D50" s="127" t="s">
        <v>227</v>
      </c>
      <c r="E50" s="129"/>
      <c r="G50" s="166">
        <v>3000000</v>
      </c>
    </row>
    <row r="51" spans="1:7" x14ac:dyDescent="0.2">
      <c r="G51" s="166">
        <v>4000000</v>
      </c>
    </row>
    <row r="52" spans="1:7" x14ac:dyDescent="0.2">
      <c r="G52" s="166">
        <v>5000000</v>
      </c>
    </row>
    <row r="53" spans="1:7" x14ac:dyDescent="0.2">
      <c r="C53" s="4" t="s">
        <v>367</v>
      </c>
      <c r="D53" s="127" t="s">
        <v>181</v>
      </c>
    </row>
    <row r="54" spans="1:7" x14ac:dyDescent="0.2">
      <c r="C54" s="4" t="s">
        <v>368</v>
      </c>
      <c r="D54" s="127" t="s">
        <v>201</v>
      </c>
    </row>
    <row r="55" spans="1:7" x14ac:dyDescent="0.2">
      <c r="C55" s="4" t="s">
        <v>369</v>
      </c>
      <c r="D55" s="127" t="s">
        <v>371</v>
      </c>
    </row>
    <row r="56" spans="1:7" x14ac:dyDescent="0.2">
      <c r="D56" s="127" t="s">
        <v>372</v>
      </c>
    </row>
    <row r="57" spans="1:7" x14ac:dyDescent="0.2">
      <c r="D57" s="127" t="s">
        <v>373</v>
      </c>
    </row>
    <row r="58" spans="1:7" x14ac:dyDescent="0.2">
      <c r="D58" s="127" t="s">
        <v>374</v>
      </c>
    </row>
    <row r="60" spans="1:7" x14ac:dyDescent="0.2">
      <c r="A60" s="4" t="s">
        <v>618</v>
      </c>
    </row>
    <row r="61" spans="1:7" x14ac:dyDescent="0.2">
      <c r="A61" s="4" t="s">
        <v>611</v>
      </c>
    </row>
    <row r="62" spans="1:7" x14ac:dyDescent="0.2">
      <c r="A62" s="4" t="s">
        <v>612</v>
      </c>
    </row>
    <row r="63" spans="1:7" x14ac:dyDescent="0.2">
      <c r="A63" s="4" t="s">
        <v>613</v>
      </c>
    </row>
    <row r="64" spans="1:7" x14ac:dyDescent="0.2">
      <c r="A64" s="4" t="s">
        <v>614</v>
      </c>
    </row>
    <row r="65" spans="1:1" x14ac:dyDescent="0.2">
      <c r="A65" s="4" t="s">
        <v>615</v>
      </c>
    </row>
    <row r="66" spans="1:1" x14ac:dyDescent="0.2">
      <c r="A66" s="4" t="s">
        <v>616</v>
      </c>
    </row>
    <row r="67" spans="1:1" x14ac:dyDescent="0.2">
      <c r="A67" s="4" t="s">
        <v>617</v>
      </c>
    </row>
    <row r="68" spans="1:1" x14ac:dyDescent="0.2">
      <c r="A68" s="4" t="s">
        <v>619</v>
      </c>
    </row>
  </sheetData>
  <sortState xmlns:xlrd2="http://schemas.microsoft.com/office/spreadsheetml/2017/richdata2" ref="F13:F21">
    <sortCondition ref="F1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31202-1CCF-4B82-A0BC-DB2B8B29CABF}">
  <dimension ref="A1:O91"/>
  <sheetViews>
    <sheetView workbookViewId="0">
      <selection activeCell="H12" sqref="H12"/>
    </sheetView>
  </sheetViews>
  <sheetFormatPr defaultRowHeight="12.75" x14ac:dyDescent="0.2"/>
  <cols>
    <col min="3" max="3" width="14.140625" customWidth="1"/>
    <col min="6" max="6" width="13" customWidth="1"/>
  </cols>
  <sheetData>
    <row r="1" spans="1:15" x14ac:dyDescent="0.2">
      <c r="F1" s="462" t="s">
        <v>535</v>
      </c>
      <c r="G1" s="242"/>
      <c r="H1" s="242"/>
      <c r="I1" s="242"/>
      <c r="J1" s="242"/>
      <c r="K1" s="242"/>
      <c r="L1" s="242"/>
      <c r="M1" s="242"/>
      <c r="N1" s="242"/>
      <c r="O1" s="242"/>
    </row>
    <row r="2" spans="1:15" x14ac:dyDescent="0.2">
      <c r="F2" s="242"/>
      <c r="G2" s="242"/>
      <c r="H2" s="242"/>
      <c r="I2" s="242"/>
      <c r="J2" s="242"/>
      <c r="K2" s="242"/>
      <c r="L2" s="242"/>
      <c r="M2" s="242"/>
      <c r="N2" s="242"/>
      <c r="O2" s="242"/>
    </row>
    <row r="3" spans="1:15" x14ac:dyDescent="0.2">
      <c r="F3" s="242"/>
      <c r="G3" s="242"/>
      <c r="H3" s="242"/>
      <c r="I3" s="242"/>
      <c r="J3" s="242"/>
      <c r="K3" s="242"/>
      <c r="L3" s="242"/>
      <c r="M3" s="242"/>
      <c r="N3" s="242"/>
      <c r="O3" s="242"/>
    </row>
    <row r="5" spans="1:15" x14ac:dyDescent="0.2">
      <c r="G5" s="463">
        <f>app!T14</f>
        <v>0</v>
      </c>
      <c r="H5" s="463"/>
      <c r="I5" s="463"/>
      <c r="J5" s="463"/>
      <c r="K5" s="463"/>
      <c r="L5" s="463"/>
    </row>
    <row r="9" spans="1:15" ht="19.5" thickBot="1" x14ac:dyDescent="0.35">
      <c r="A9" s="2"/>
      <c r="B9" s="29" t="s">
        <v>543</v>
      </c>
      <c r="H9" s="238"/>
      <c r="I9" s="238"/>
      <c r="J9" s="238"/>
      <c r="K9" s="238"/>
      <c r="L9" s="238"/>
    </row>
    <row r="10" spans="1:15" ht="19.5" thickBot="1" x14ac:dyDescent="0.35">
      <c r="B10" s="235"/>
      <c r="C10" s="231" t="s">
        <v>544</v>
      </c>
      <c r="E10" s="236"/>
      <c r="F10" s="232" t="s">
        <v>546</v>
      </c>
      <c r="H10" s="238"/>
      <c r="I10" s="238"/>
      <c r="J10" s="238"/>
      <c r="K10" s="238"/>
      <c r="L10" s="238"/>
    </row>
    <row r="11" spans="1:15" ht="19.5" thickBot="1" x14ac:dyDescent="0.35">
      <c r="B11" s="235"/>
      <c r="C11" s="231" t="s">
        <v>545</v>
      </c>
      <c r="E11" s="235"/>
      <c r="F11" s="231" t="s">
        <v>548</v>
      </c>
      <c r="H11" s="238"/>
      <c r="I11" s="238"/>
      <c r="J11" s="238"/>
      <c r="K11" s="238"/>
      <c r="L11" s="238"/>
    </row>
    <row r="12" spans="1:15" ht="13.5" thickBot="1" x14ac:dyDescent="0.25">
      <c r="B12" s="235"/>
      <c r="C12" s="231" t="s">
        <v>547</v>
      </c>
      <c r="E12" s="235"/>
      <c r="F12" s="233" t="s">
        <v>549</v>
      </c>
    </row>
    <row r="13" spans="1:15" ht="13.5" thickBot="1" x14ac:dyDescent="0.25">
      <c r="B13" s="235"/>
      <c r="C13" s="231" t="s">
        <v>583</v>
      </c>
      <c r="E13" s="235"/>
      <c r="F13" s="233" t="s">
        <v>550</v>
      </c>
    </row>
    <row r="14" spans="1:15" ht="13.5" thickBot="1" x14ac:dyDescent="0.25">
      <c r="B14" s="235"/>
      <c r="C14" s="231" t="s">
        <v>536</v>
      </c>
      <c r="E14" s="235"/>
      <c r="F14" s="233" t="s">
        <v>552</v>
      </c>
    </row>
    <row r="15" spans="1:15" ht="13.5" thickBot="1" x14ac:dyDescent="0.25">
      <c r="B15" s="235"/>
      <c r="C15" s="231" t="s">
        <v>551</v>
      </c>
      <c r="E15" s="235"/>
      <c r="F15" s="233" t="s">
        <v>554</v>
      </c>
    </row>
    <row r="16" spans="1:15" ht="13.5" thickBot="1" x14ac:dyDescent="0.25">
      <c r="B16" s="235"/>
      <c r="C16" s="231" t="s">
        <v>553</v>
      </c>
      <c r="E16" s="235"/>
      <c r="F16" s="233" t="s">
        <v>556</v>
      </c>
    </row>
    <row r="17" spans="2:6" ht="13.5" thickBot="1" x14ac:dyDescent="0.25">
      <c r="B17" s="235"/>
      <c r="C17" s="231" t="s">
        <v>555</v>
      </c>
      <c r="E17" s="235"/>
      <c r="F17" s="233" t="s">
        <v>558</v>
      </c>
    </row>
    <row r="18" spans="2:6" ht="13.5" thickBot="1" x14ac:dyDescent="0.25">
      <c r="B18" s="235"/>
      <c r="C18" s="231" t="s">
        <v>557</v>
      </c>
      <c r="E18" s="235"/>
      <c r="F18" s="233" t="s">
        <v>540</v>
      </c>
    </row>
    <row r="19" spans="2:6" ht="13.5" thickBot="1" x14ac:dyDescent="0.25">
      <c r="B19" s="235"/>
      <c r="C19" s="231" t="s">
        <v>559</v>
      </c>
      <c r="E19" s="235"/>
      <c r="F19" s="233" t="s">
        <v>561</v>
      </c>
    </row>
    <row r="20" spans="2:6" ht="13.5" thickBot="1" x14ac:dyDescent="0.25">
      <c r="B20" s="235"/>
      <c r="C20" s="231" t="s">
        <v>560</v>
      </c>
      <c r="E20" s="235"/>
      <c r="F20" s="233" t="s">
        <v>563</v>
      </c>
    </row>
    <row r="21" spans="2:6" ht="13.5" thickBot="1" x14ac:dyDescent="0.25">
      <c r="B21" s="235"/>
      <c r="C21" s="231" t="s">
        <v>562</v>
      </c>
      <c r="E21" s="235"/>
      <c r="F21" s="233" t="s">
        <v>565</v>
      </c>
    </row>
    <row r="22" spans="2:6" ht="13.5" thickBot="1" x14ac:dyDescent="0.25">
      <c r="B22" s="236"/>
      <c r="C22" s="231" t="s">
        <v>564</v>
      </c>
      <c r="E22" s="235"/>
      <c r="F22" s="233" t="s">
        <v>566</v>
      </c>
    </row>
    <row r="23" spans="2:6" ht="13.5" thickBot="1" x14ac:dyDescent="0.25">
      <c r="B23" s="235"/>
      <c r="C23" s="231" t="s">
        <v>537</v>
      </c>
      <c r="E23" s="235"/>
      <c r="F23" s="233" t="s">
        <v>568</v>
      </c>
    </row>
    <row r="24" spans="2:6" ht="13.5" thickBot="1" x14ac:dyDescent="0.25">
      <c r="B24" s="235"/>
      <c r="C24" s="231" t="s">
        <v>567</v>
      </c>
      <c r="E24" s="235"/>
      <c r="F24" s="233" t="s">
        <v>570</v>
      </c>
    </row>
    <row r="25" spans="2:6" ht="13.5" thickBot="1" x14ac:dyDescent="0.25">
      <c r="B25" s="235"/>
      <c r="C25" s="231" t="s">
        <v>569</v>
      </c>
      <c r="E25" s="235"/>
      <c r="F25" s="233" t="s">
        <v>541</v>
      </c>
    </row>
    <row r="26" spans="2:6" ht="13.5" thickBot="1" x14ac:dyDescent="0.25">
      <c r="B26" s="235"/>
      <c r="C26" s="231" t="s">
        <v>571</v>
      </c>
      <c r="E26" s="235"/>
      <c r="F26" s="233" t="s">
        <v>573</v>
      </c>
    </row>
    <row r="27" spans="2:6" ht="13.5" thickBot="1" x14ac:dyDescent="0.25">
      <c r="B27" s="235"/>
      <c r="C27" s="231" t="s">
        <v>572</v>
      </c>
      <c r="E27" s="235"/>
      <c r="F27" s="233" t="s">
        <v>574</v>
      </c>
    </row>
    <row r="28" spans="2:6" ht="13.5" thickBot="1" x14ac:dyDescent="0.25">
      <c r="B28" s="235"/>
      <c r="C28" s="231" t="s">
        <v>538</v>
      </c>
      <c r="E28" s="235"/>
      <c r="F28" s="233" t="s">
        <v>542</v>
      </c>
    </row>
    <row r="29" spans="2:6" ht="13.5" thickBot="1" x14ac:dyDescent="0.25">
      <c r="B29" s="235"/>
      <c r="C29" s="231" t="s">
        <v>575</v>
      </c>
      <c r="E29" s="235"/>
      <c r="F29" s="233" t="s">
        <v>577</v>
      </c>
    </row>
    <row r="30" spans="2:6" ht="13.5" thickBot="1" x14ac:dyDescent="0.25">
      <c r="B30" s="235"/>
      <c r="C30" s="231" t="s">
        <v>576</v>
      </c>
      <c r="E30" s="235"/>
      <c r="F30" s="233" t="s">
        <v>579</v>
      </c>
    </row>
    <row r="31" spans="2:6" ht="13.5" thickBot="1" x14ac:dyDescent="0.25">
      <c r="B31" s="235"/>
      <c r="C31" s="231" t="s">
        <v>578</v>
      </c>
      <c r="E31" s="235"/>
      <c r="F31" s="233" t="s">
        <v>580</v>
      </c>
    </row>
    <row r="32" spans="2:6" ht="13.5" thickBot="1" x14ac:dyDescent="0.25">
      <c r="B32" s="235"/>
      <c r="C32" s="231" t="s">
        <v>539</v>
      </c>
      <c r="E32" s="235"/>
      <c r="F32" s="233" t="s">
        <v>582</v>
      </c>
    </row>
    <row r="33" spans="1:6" ht="13.5" thickBot="1" x14ac:dyDescent="0.25">
      <c r="B33" s="235"/>
      <c r="C33" s="232" t="s">
        <v>581</v>
      </c>
      <c r="E33" s="235"/>
      <c r="F33" s="233" t="s">
        <v>74</v>
      </c>
    </row>
    <row r="35" spans="1:6" ht="13.5" thickBot="1" x14ac:dyDescent="0.25"/>
    <row r="36" spans="1:6" ht="15.75" thickBot="1" x14ac:dyDescent="0.3">
      <c r="A36" s="234" t="s">
        <v>584</v>
      </c>
      <c r="B36" s="234"/>
      <c r="C36" s="234"/>
      <c r="E36" s="438" t="s">
        <v>320</v>
      </c>
      <c r="F36" s="440"/>
    </row>
    <row r="37" spans="1:6" ht="13.5" thickBot="1" x14ac:dyDescent="0.25">
      <c r="A37" s="4" t="s">
        <v>94</v>
      </c>
      <c r="E37" s="464"/>
      <c r="F37" s="465"/>
    </row>
    <row r="38" spans="1:6" ht="13.5" thickBot="1" x14ac:dyDescent="0.25">
      <c r="A38" s="4" t="s">
        <v>585</v>
      </c>
      <c r="E38" s="464"/>
      <c r="F38" s="465"/>
    </row>
    <row r="39" spans="1:6" ht="13.5" thickBot="1" x14ac:dyDescent="0.25">
      <c r="A39" s="4" t="s">
        <v>586</v>
      </c>
      <c r="E39" s="464"/>
      <c r="F39" s="465"/>
    </row>
    <row r="40" spans="1:6" ht="13.5" thickBot="1" x14ac:dyDescent="0.25">
      <c r="A40" s="4" t="s">
        <v>587</v>
      </c>
      <c r="E40" s="464"/>
      <c r="F40" s="465"/>
    </row>
    <row r="41" spans="1:6" ht="13.5" thickBot="1" x14ac:dyDescent="0.25">
      <c r="A41" s="4" t="s">
        <v>588</v>
      </c>
      <c r="E41" s="464"/>
      <c r="F41" s="465"/>
    </row>
    <row r="42" spans="1:6" ht="13.5" thickBot="1" x14ac:dyDescent="0.25">
      <c r="A42" s="4" t="s">
        <v>589</v>
      </c>
      <c r="E42" s="464"/>
      <c r="F42" s="465"/>
    </row>
    <row r="43" spans="1:6" ht="13.5" thickBot="1" x14ac:dyDescent="0.25">
      <c r="A43" s="4" t="s">
        <v>590</v>
      </c>
      <c r="E43" s="464"/>
      <c r="F43" s="465"/>
    </row>
    <row r="44" spans="1:6" ht="13.5" thickBot="1" x14ac:dyDescent="0.25">
      <c r="A44" s="4" t="s">
        <v>591</v>
      </c>
      <c r="E44" s="464"/>
      <c r="F44" s="465"/>
    </row>
    <row r="45" spans="1:6" ht="13.5" thickBot="1" x14ac:dyDescent="0.25">
      <c r="A45" s="4" t="s">
        <v>592</v>
      </c>
      <c r="E45" s="464"/>
      <c r="F45" s="465"/>
    </row>
    <row r="46" spans="1:6" ht="13.5" thickBot="1" x14ac:dyDescent="0.25">
      <c r="A46" s="4" t="s">
        <v>593</v>
      </c>
      <c r="E46" s="464"/>
      <c r="F46" s="465"/>
    </row>
    <row r="47" spans="1:6" ht="13.5" thickBot="1" x14ac:dyDescent="0.25">
      <c r="A47" s="4" t="s">
        <v>74</v>
      </c>
      <c r="E47" s="464"/>
      <c r="F47" s="465"/>
    </row>
    <row r="48" spans="1:6" ht="13.5" thickBot="1" x14ac:dyDescent="0.25">
      <c r="A48" s="4" t="s">
        <v>594</v>
      </c>
      <c r="E48" s="464"/>
      <c r="F48" s="465"/>
    </row>
    <row r="49" spans="1:6" ht="13.5" thickBot="1" x14ac:dyDescent="0.25">
      <c r="E49" s="439"/>
      <c r="F49" s="439"/>
    </row>
    <row r="50" spans="1:6" ht="13.5" thickBot="1" x14ac:dyDescent="0.25">
      <c r="A50" s="4" t="s">
        <v>197</v>
      </c>
      <c r="E50" s="466">
        <f>SUM(E37:F48)</f>
        <v>0</v>
      </c>
      <c r="F50" s="440"/>
    </row>
    <row r="52" spans="1:6" ht="15.75" thickBot="1" x14ac:dyDescent="0.3">
      <c r="A52" s="234" t="s">
        <v>595</v>
      </c>
      <c r="B52" s="234"/>
      <c r="C52" s="234"/>
    </row>
    <row r="53" spans="1:6" ht="13.5" thickBot="1" x14ac:dyDescent="0.25">
      <c r="A53" s="4" t="s">
        <v>596</v>
      </c>
      <c r="E53" s="467" t="s">
        <v>83</v>
      </c>
      <c r="F53" s="468"/>
    </row>
    <row r="54" spans="1:6" ht="13.5" thickBot="1" x14ac:dyDescent="0.25">
      <c r="A54" s="4" t="s">
        <v>597</v>
      </c>
      <c r="E54" s="467" t="s">
        <v>83</v>
      </c>
      <c r="F54" s="468"/>
    </row>
    <row r="55" spans="1:6" ht="13.5" thickBot="1" x14ac:dyDescent="0.25">
      <c r="A55" s="4" t="s">
        <v>598</v>
      </c>
      <c r="E55" s="467" t="s">
        <v>83</v>
      </c>
      <c r="F55" s="468"/>
    </row>
    <row r="56" spans="1:6" ht="13.5" thickBot="1" x14ac:dyDescent="0.25">
      <c r="A56" s="4" t="s">
        <v>599</v>
      </c>
      <c r="E56" s="467" t="s">
        <v>83</v>
      </c>
      <c r="F56" s="468"/>
    </row>
    <row r="57" spans="1:6" ht="13.5" thickBot="1" x14ac:dyDescent="0.25">
      <c r="A57" s="4" t="s">
        <v>600</v>
      </c>
      <c r="E57" s="467" t="s">
        <v>83</v>
      </c>
      <c r="F57" s="468"/>
    </row>
    <row r="58" spans="1:6" ht="13.5" thickBot="1" x14ac:dyDescent="0.25">
      <c r="A58" s="4" t="s">
        <v>601</v>
      </c>
      <c r="E58" s="467" t="s">
        <v>83</v>
      </c>
      <c r="F58" s="468"/>
    </row>
    <row r="59" spans="1:6" ht="13.5" thickBot="1" x14ac:dyDescent="0.25">
      <c r="A59" s="4" t="s">
        <v>602</v>
      </c>
      <c r="E59" s="467" t="s">
        <v>83</v>
      </c>
      <c r="F59" s="468"/>
    </row>
    <row r="60" spans="1:6" ht="13.5" thickBot="1" x14ac:dyDescent="0.25">
      <c r="A60" s="4" t="s">
        <v>610</v>
      </c>
      <c r="E60" s="467" t="s">
        <v>618</v>
      </c>
      <c r="F60" s="468"/>
    </row>
    <row r="62" spans="1:6" ht="15.75" thickBot="1" x14ac:dyDescent="0.3">
      <c r="A62" s="234" t="s">
        <v>603</v>
      </c>
    </row>
    <row r="63" spans="1:6" ht="13.5" thickBot="1" x14ac:dyDescent="0.25">
      <c r="A63" s="4" t="s">
        <v>604</v>
      </c>
      <c r="E63" s="467" t="s">
        <v>83</v>
      </c>
      <c r="F63" s="468"/>
    </row>
    <row r="64" spans="1:6" x14ac:dyDescent="0.2">
      <c r="A64" s="4" t="s">
        <v>605</v>
      </c>
    </row>
    <row r="65" spans="1:6" x14ac:dyDescent="0.2">
      <c r="A65" s="469"/>
      <c r="B65" s="470"/>
      <c r="C65" s="470"/>
      <c r="D65" s="470"/>
      <c r="E65" s="470"/>
      <c r="F65" s="471"/>
    </row>
    <row r="66" spans="1:6" x14ac:dyDescent="0.2">
      <c r="A66" s="472"/>
      <c r="B66" s="473"/>
      <c r="C66" s="473"/>
      <c r="D66" s="473"/>
      <c r="E66" s="473"/>
      <c r="F66" s="474"/>
    </row>
    <row r="67" spans="1:6" ht="13.5" thickBot="1" x14ac:dyDescent="0.25">
      <c r="A67" s="475"/>
      <c r="B67" s="476"/>
      <c r="C67" s="476"/>
      <c r="D67" s="476"/>
      <c r="E67" s="476"/>
      <c r="F67" s="477"/>
    </row>
    <row r="68" spans="1:6" ht="13.5" thickBot="1" x14ac:dyDescent="0.25">
      <c r="A68" s="4" t="s">
        <v>606</v>
      </c>
      <c r="E68" s="467" t="s">
        <v>83</v>
      </c>
      <c r="F68" s="468"/>
    </row>
    <row r="69" spans="1:6" ht="13.5" thickBot="1" x14ac:dyDescent="0.25">
      <c r="A69" s="4" t="s">
        <v>607</v>
      </c>
      <c r="E69" s="467" t="s">
        <v>83</v>
      </c>
      <c r="F69" s="468"/>
    </row>
    <row r="70" spans="1:6" ht="13.5" thickBot="1" x14ac:dyDescent="0.25">
      <c r="A70" s="4" t="s">
        <v>620</v>
      </c>
      <c r="E70" s="467" t="s">
        <v>83</v>
      </c>
      <c r="F70" s="468"/>
    </row>
    <row r="71" spans="1:6" ht="13.5" thickBot="1" x14ac:dyDescent="0.25">
      <c r="A71" s="4" t="s">
        <v>621</v>
      </c>
      <c r="E71" s="467" t="s">
        <v>83</v>
      </c>
      <c r="F71" s="468"/>
    </row>
    <row r="72" spans="1:6" ht="13.5" thickBot="1" x14ac:dyDescent="0.25">
      <c r="A72" s="4" t="s">
        <v>627</v>
      </c>
      <c r="E72" s="467" t="s">
        <v>83</v>
      </c>
      <c r="F72" s="468"/>
    </row>
    <row r="73" spans="1:6" ht="13.5" thickBot="1" x14ac:dyDescent="0.25">
      <c r="A73" s="4" t="s">
        <v>625</v>
      </c>
      <c r="E73" s="467" t="s">
        <v>83</v>
      </c>
      <c r="F73" s="468"/>
    </row>
    <row r="74" spans="1:6" ht="13.5" thickBot="1" x14ac:dyDescent="0.25">
      <c r="A74" s="4" t="s">
        <v>626</v>
      </c>
      <c r="E74" s="467" t="s">
        <v>83</v>
      </c>
      <c r="F74" s="468"/>
    </row>
    <row r="75" spans="1:6" ht="13.5" thickBot="1" x14ac:dyDescent="0.25">
      <c r="A75" s="4"/>
      <c r="E75" s="467" t="s">
        <v>83</v>
      </c>
      <c r="F75" s="468"/>
    </row>
    <row r="77" spans="1:6" ht="15.75" thickBot="1" x14ac:dyDescent="0.3">
      <c r="A77" s="234" t="s">
        <v>608</v>
      </c>
      <c r="B77" s="234"/>
      <c r="C77" s="234"/>
    </row>
    <row r="78" spans="1:6" ht="13.5" thickBot="1" x14ac:dyDescent="0.25">
      <c r="B78" s="4" t="s">
        <v>94</v>
      </c>
      <c r="E78" s="467" t="s">
        <v>83</v>
      </c>
      <c r="F78" s="468"/>
    </row>
    <row r="79" spans="1:6" ht="13.5" thickBot="1" x14ac:dyDescent="0.25">
      <c r="B79" s="4" t="s">
        <v>585</v>
      </c>
      <c r="E79" s="467" t="s">
        <v>83</v>
      </c>
      <c r="F79" s="468"/>
    </row>
    <row r="80" spans="1:6" ht="13.5" thickBot="1" x14ac:dyDescent="0.25">
      <c r="B80" s="4" t="s">
        <v>586</v>
      </c>
      <c r="E80" s="467" t="s">
        <v>83</v>
      </c>
      <c r="F80" s="468"/>
    </row>
    <row r="81" spans="1:6" ht="13.5" thickBot="1" x14ac:dyDescent="0.25">
      <c r="B81" s="4" t="s">
        <v>587</v>
      </c>
      <c r="E81" s="467" t="s">
        <v>83</v>
      </c>
      <c r="F81" s="468"/>
    </row>
    <row r="82" spans="1:6" ht="13.5" thickBot="1" x14ac:dyDescent="0.25">
      <c r="B82" s="4" t="s">
        <v>588</v>
      </c>
      <c r="E82" s="467" t="s">
        <v>83</v>
      </c>
      <c r="F82" s="468"/>
    </row>
    <row r="83" spans="1:6" ht="13.5" thickBot="1" x14ac:dyDescent="0.25">
      <c r="B83" s="4" t="s">
        <v>589</v>
      </c>
      <c r="E83" s="467" t="s">
        <v>83</v>
      </c>
      <c r="F83" s="468"/>
    </row>
    <row r="84" spans="1:6" ht="13.5" thickBot="1" x14ac:dyDescent="0.25">
      <c r="B84" s="4" t="s">
        <v>590</v>
      </c>
      <c r="E84" s="467" t="s">
        <v>83</v>
      </c>
      <c r="F84" s="468"/>
    </row>
    <row r="85" spans="1:6" ht="13.5" thickBot="1" x14ac:dyDescent="0.25">
      <c r="B85" s="4" t="s">
        <v>609</v>
      </c>
      <c r="E85" s="467" t="s">
        <v>83</v>
      </c>
      <c r="F85" s="468"/>
    </row>
    <row r="86" spans="1:6" ht="13.5" thickBot="1" x14ac:dyDescent="0.25">
      <c r="B86" s="4" t="s">
        <v>74</v>
      </c>
      <c r="E86" s="467" t="s">
        <v>83</v>
      </c>
      <c r="F86" s="468"/>
    </row>
    <row r="88" spans="1:6" ht="13.5" thickBot="1" x14ac:dyDescent="0.25">
      <c r="A88" s="4" t="s">
        <v>628</v>
      </c>
    </row>
    <row r="89" spans="1:6" x14ac:dyDescent="0.2">
      <c r="A89" s="478"/>
      <c r="B89" s="479"/>
      <c r="C89" s="479"/>
      <c r="D89" s="479"/>
      <c r="E89" s="479"/>
      <c r="F89" s="480"/>
    </row>
    <row r="90" spans="1:6" x14ac:dyDescent="0.2">
      <c r="A90" s="481"/>
      <c r="B90" s="473"/>
      <c r="C90" s="473"/>
      <c r="D90" s="473"/>
      <c r="E90" s="473"/>
      <c r="F90" s="482"/>
    </row>
    <row r="91" spans="1:6" ht="13.5" thickBot="1" x14ac:dyDescent="0.25">
      <c r="A91" s="483"/>
      <c r="B91" s="484"/>
      <c r="C91" s="484"/>
      <c r="D91" s="484"/>
      <c r="E91" s="484"/>
      <c r="F91" s="485"/>
    </row>
  </sheetData>
  <sheetProtection algorithmName="SHA-512" hashValue="b/mtNn+zn3/s5FKfV5cfZEcSHPFygKqUv4R2MVrlgdU0DNZk2GSyZV62o1TkmrS3Ny7aq8Yvx0NCy1SuB3nV5w==" saltValue="K65WoWK60go1Ya1iP1X25Q==" spinCount="100000" sheet="1" objects="1" scenarios="1"/>
  <mergeCells count="45">
    <mergeCell ref="A89:F91"/>
    <mergeCell ref="E84:F84"/>
    <mergeCell ref="E85:F85"/>
    <mergeCell ref="E86:F86"/>
    <mergeCell ref="E70:F70"/>
    <mergeCell ref="E71:F71"/>
    <mergeCell ref="E72:F72"/>
    <mergeCell ref="E73:F73"/>
    <mergeCell ref="E74:F74"/>
    <mergeCell ref="E75:F75"/>
    <mergeCell ref="E79:F79"/>
    <mergeCell ref="E80:F80"/>
    <mergeCell ref="E81:F81"/>
    <mergeCell ref="E82:F82"/>
    <mergeCell ref="E83:F83"/>
    <mergeCell ref="E63:F63"/>
    <mergeCell ref="A65:F67"/>
    <mergeCell ref="E68:F68"/>
    <mergeCell ref="E69:F69"/>
    <mergeCell ref="E78:F78"/>
    <mergeCell ref="E56:F56"/>
    <mergeCell ref="E57:F57"/>
    <mergeCell ref="E58:F58"/>
    <mergeCell ref="E59:F59"/>
    <mergeCell ref="E60:F60"/>
    <mergeCell ref="E49:F49"/>
    <mergeCell ref="E50:F50"/>
    <mergeCell ref="E53:F53"/>
    <mergeCell ref="E54:F54"/>
    <mergeCell ref="E55:F55"/>
    <mergeCell ref="E44:F44"/>
    <mergeCell ref="E45:F45"/>
    <mergeCell ref="E46:F46"/>
    <mergeCell ref="E47:F47"/>
    <mergeCell ref="E48:F48"/>
    <mergeCell ref="E39:F39"/>
    <mergeCell ref="E40:F40"/>
    <mergeCell ref="E41:F41"/>
    <mergeCell ref="E42:F42"/>
    <mergeCell ref="E43:F43"/>
    <mergeCell ref="F1:O3"/>
    <mergeCell ref="G5:L5"/>
    <mergeCell ref="E36:F36"/>
    <mergeCell ref="E37:F37"/>
    <mergeCell ref="E38:F38"/>
  </mergeCell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549FF95-88F0-46AD-A782-BE52CE26EAA3}">
          <x14:formula1>
            <xm:f>Drop_downs!$C$3:$C$5</xm:f>
          </x14:formula1>
          <xm:sqref>E78:F86 E63:F63 E53:F59 E68:F75</xm:sqref>
        </x14:dataValidation>
        <x14:dataValidation type="list" allowBlank="1" showInputMessage="1" showErrorMessage="1" xr:uid="{13530C58-4B39-47FE-B3A9-F6914871B3E7}">
          <x14:formula1>
            <xm:f>Drop_downs!$A$60:$A$67</xm:f>
          </x14:formula1>
          <xm:sqref>E60:F60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27A3-D44F-43FD-AE3E-F972F1D38C39}">
  <sheetPr codeName="Sheet2"/>
  <dimension ref="A2:C46"/>
  <sheetViews>
    <sheetView zoomScaleNormal="100" workbookViewId="0">
      <selection activeCell="D33" sqref="D33"/>
    </sheetView>
  </sheetViews>
  <sheetFormatPr defaultRowHeight="12.75" x14ac:dyDescent="0.2"/>
  <cols>
    <col min="1" max="1" width="95.28515625" customWidth="1"/>
  </cols>
  <sheetData>
    <row r="2" spans="1:3" ht="13.5" thickBot="1" x14ac:dyDescent="0.25">
      <c r="A2" t="str">
        <f>"insured:  " &amp; app!T14</f>
        <v xml:space="preserve">insured:  </v>
      </c>
    </row>
    <row r="3" spans="1:3" ht="13.5" thickBot="1" x14ac:dyDescent="0.25">
      <c r="A3" t="str">
        <f xml:space="preserve"> "Underlying Limits Requested: "</f>
        <v xml:space="preserve">Underlying Limits Requested: </v>
      </c>
      <c r="B3" s="486" t="s">
        <v>448</v>
      </c>
      <c r="C3" s="487"/>
    </row>
    <row r="4" spans="1:3" x14ac:dyDescent="0.2">
      <c r="A4" s="4"/>
    </row>
    <row r="8" spans="1:3" ht="13.5" thickBot="1" x14ac:dyDescent="0.25">
      <c r="B8" s="4" t="s">
        <v>58</v>
      </c>
      <c r="C8" s="4" t="s">
        <v>59</v>
      </c>
    </row>
    <row r="9" spans="1:3" ht="17.25" customHeight="1" thickBot="1" x14ac:dyDescent="0.25">
      <c r="A9" s="139" t="s">
        <v>280</v>
      </c>
      <c r="B9" s="215"/>
      <c r="C9" s="215"/>
    </row>
    <row r="10" spans="1:3" ht="17.25" customHeight="1" thickBot="1" x14ac:dyDescent="0.25">
      <c r="A10" s="143" t="s">
        <v>281</v>
      </c>
      <c r="B10" s="216"/>
      <c r="C10" s="216"/>
    </row>
    <row r="11" spans="1:3" ht="17.25" customHeight="1" thickBot="1" x14ac:dyDescent="0.25">
      <c r="A11" s="143" t="s">
        <v>348</v>
      </c>
      <c r="B11" s="216"/>
      <c r="C11" s="216"/>
    </row>
    <row r="12" spans="1:3" ht="17.25" customHeight="1" thickBot="1" x14ac:dyDescent="0.25">
      <c r="A12" s="143" t="s">
        <v>349</v>
      </c>
      <c r="B12" s="216"/>
      <c r="C12" s="216"/>
    </row>
    <row r="13" spans="1:3" ht="17.25" customHeight="1" thickBot="1" x14ac:dyDescent="0.25">
      <c r="A13" s="143" t="s">
        <v>350</v>
      </c>
      <c r="B13" s="216"/>
      <c r="C13" s="216"/>
    </row>
    <row r="14" spans="1:3" ht="18" customHeight="1" thickBot="1" x14ac:dyDescent="0.25">
      <c r="A14" s="143" t="s">
        <v>351</v>
      </c>
      <c r="B14" s="216"/>
      <c r="C14" s="216"/>
    </row>
    <row r="15" spans="1:3" ht="17.25" customHeight="1" thickBot="1" x14ac:dyDescent="0.25">
      <c r="A15" s="143" t="s">
        <v>352</v>
      </c>
      <c r="B15" s="216"/>
      <c r="C15" s="216"/>
    </row>
    <row r="16" spans="1:3" ht="17.25" customHeight="1" thickBot="1" x14ac:dyDescent="0.25">
      <c r="A16" s="143" t="s">
        <v>353</v>
      </c>
      <c r="B16" s="216"/>
      <c r="C16" s="216"/>
    </row>
    <row r="17" spans="1:3" ht="17.25" customHeight="1" thickBot="1" x14ac:dyDescent="0.25">
      <c r="A17" s="143" t="s">
        <v>354</v>
      </c>
      <c r="B17" s="216"/>
      <c r="C17" s="216"/>
    </row>
    <row r="18" spans="1:3" ht="17.25" customHeight="1" thickBot="1" x14ac:dyDescent="0.25">
      <c r="A18" s="143" t="s">
        <v>355</v>
      </c>
      <c r="B18" s="216"/>
      <c r="C18" s="216"/>
    </row>
    <row r="19" spans="1:3" ht="34.5" customHeight="1" thickBot="1" x14ac:dyDescent="0.25">
      <c r="A19" s="143" t="s">
        <v>356</v>
      </c>
      <c r="B19" s="216"/>
      <c r="C19" s="216"/>
    </row>
    <row r="20" spans="1:3" ht="17.25" customHeight="1" thickBot="1" x14ac:dyDescent="0.25">
      <c r="A20" s="141" t="s">
        <v>357</v>
      </c>
      <c r="B20" s="216"/>
      <c r="C20" s="216"/>
    </row>
    <row r="21" spans="1:3" ht="17.25" customHeight="1" thickBot="1" x14ac:dyDescent="0.25">
      <c r="A21" s="141" t="s">
        <v>358</v>
      </c>
      <c r="B21" s="216"/>
      <c r="C21" s="216"/>
    </row>
    <row r="22" spans="1:3" ht="17.25" customHeight="1" thickBot="1" x14ac:dyDescent="0.25">
      <c r="A22" s="141" t="s">
        <v>359</v>
      </c>
      <c r="B22" s="216"/>
      <c r="C22" s="216"/>
    </row>
    <row r="23" spans="1:3" ht="17.25" customHeight="1" thickBot="1" x14ac:dyDescent="0.25">
      <c r="A23" s="141" t="s">
        <v>360</v>
      </c>
      <c r="B23" s="216"/>
      <c r="C23" s="216"/>
    </row>
    <row r="24" spans="1:3" ht="17.25" customHeight="1" thickBot="1" x14ac:dyDescent="0.25">
      <c r="A24" s="141" t="s">
        <v>361</v>
      </c>
      <c r="B24" s="216"/>
      <c r="C24" s="216"/>
    </row>
    <row r="25" spans="1:3" ht="17.25" customHeight="1" thickBot="1" x14ac:dyDescent="0.25">
      <c r="A25" s="141" t="s">
        <v>362</v>
      </c>
      <c r="B25" s="216"/>
      <c r="C25" s="216"/>
    </row>
    <row r="26" spans="1:3" ht="17.25" customHeight="1" thickBot="1" x14ac:dyDescent="0.25">
      <c r="A26" s="141" t="s">
        <v>363</v>
      </c>
      <c r="B26" s="216"/>
      <c r="C26" s="216"/>
    </row>
    <row r="27" spans="1:3" ht="17.25" customHeight="1" thickBot="1" x14ac:dyDescent="0.25">
      <c r="A27" s="141" t="s">
        <v>364</v>
      </c>
      <c r="B27" s="216"/>
      <c r="C27" s="216"/>
    </row>
    <row r="28" spans="1:3" ht="17.25" customHeight="1" thickBot="1" x14ac:dyDescent="0.25">
      <c r="A28" s="141" t="s">
        <v>279</v>
      </c>
      <c r="B28" s="216"/>
      <c r="C28" s="216"/>
    </row>
    <row r="29" spans="1:3" ht="32.25" customHeight="1" thickBot="1" x14ac:dyDescent="0.25">
      <c r="A29" s="141"/>
      <c r="B29" s="216"/>
      <c r="C29" s="216"/>
    </row>
    <row r="31" spans="1:3" ht="15" x14ac:dyDescent="0.25">
      <c r="A31" s="142"/>
      <c r="B31" s="142"/>
      <c r="C31" s="140"/>
    </row>
    <row r="32" spans="1:3" ht="15" x14ac:dyDescent="0.25">
      <c r="A32" s="142"/>
      <c r="B32" s="142"/>
      <c r="C32" s="140"/>
    </row>
    <row r="33" spans="1:3" ht="15" x14ac:dyDescent="0.25">
      <c r="A33" s="142"/>
      <c r="B33" s="142"/>
      <c r="C33" s="140"/>
    </row>
    <row r="34" spans="1:3" ht="15" x14ac:dyDescent="0.25">
      <c r="A34" s="142"/>
      <c r="B34" s="142"/>
      <c r="C34" s="140"/>
    </row>
    <row r="35" spans="1:3" ht="15" x14ac:dyDescent="0.25">
      <c r="A35" s="142"/>
      <c r="B35" s="142"/>
      <c r="C35" s="140"/>
    </row>
    <row r="36" spans="1:3" ht="15" x14ac:dyDescent="0.25">
      <c r="A36" s="142"/>
      <c r="B36" s="142"/>
      <c r="C36" s="140"/>
    </row>
    <row r="37" spans="1:3" x14ac:dyDescent="0.2">
      <c r="A37" s="142"/>
      <c r="B37" s="142"/>
    </row>
    <row r="38" spans="1:3" x14ac:dyDescent="0.2">
      <c r="A38" s="142"/>
      <c r="B38" s="142"/>
    </row>
    <row r="39" spans="1:3" x14ac:dyDescent="0.2">
      <c r="A39" s="142"/>
      <c r="B39" s="142"/>
    </row>
    <row r="40" spans="1:3" x14ac:dyDescent="0.2">
      <c r="A40" s="142"/>
      <c r="B40" s="142"/>
    </row>
    <row r="41" spans="1:3" x14ac:dyDescent="0.2">
      <c r="A41" s="142"/>
      <c r="B41" s="142"/>
    </row>
    <row r="42" spans="1:3" x14ac:dyDescent="0.2">
      <c r="A42" s="142"/>
      <c r="B42" s="142"/>
    </row>
    <row r="43" spans="1:3" x14ac:dyDescent="0.2">
      <c r="A43" s="142"/>
      <c r="B43" s="142"/>
    </row>
    <row r="44" spans="1:3" x14ac:dyDescent="0.2">
      <c r="A44" s="142"/>
      <c r="B44" s="142"/>
    </row>
    <row r="45" spans="1:3" x14ac:dyDescent="0.2">
      <c r="A45" s="217"/>
      <c r="B45" s="142"/>
    </row>
    <row r="46" spans="1:3" x14ac:dyDescent="0.2">
      <c r="A46" s="217"/>
      <c r="B46" s="142"/>
    </row>
  </sheetData>
  <mergeCells count="1">
    <mergeCell ref="B3:C3"/>
  </mergeCells>
  <pageMargins left="0.7" right="0.7" top="0.75" bottom="0.75" header="0.3" footer="0.3"/>
  <pageSetup scale="80" orientation="portrait" horizontalDpi="1200" verticalDpi="1200" r:id="rId1"/>
  <colBreaks count="1" manualBreakCount="1">
    <brk id="3"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2E95125-D6BC-4C53-8090-E6830CD72D54}">
          <x14:formula1>
            <xm:f>Drop_downs!$G$47:$G$52</xm:f>
          </x14:formula1>
          <xm:sqref>B3:C3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42"/>
  <sheetViews>
    <sheetView workbookViewId="0">
      <selection activeCell="A7" sqref="A7"/>
    </sheetView>
  </sheetViews>
  <sheetFormatPr defaultRowHeight="12.75" x14ac:dyDescent="0.2"/>
  <cols>
    <col min="2" max="2" width="6.7109375" customWidth="1"/>
    <col min="3" max="4" width="20.140625" customWidth="1"/>
    <col min="5" max="5" width="26.7109375" customWidth="1"/>
    <col min="6" max="7" width="15.42578125" customWidth="1"/>
    <col min="9" max="9" width="19.7109375" customWidth="1"/>
    <col min="10" max="10" width="12.85546875" customWidth="1"/>
    <col min="11" max="11" width="15.42578125" customWidth="1"/>
    <col min="12" max="12" width="21" customWidth="1"/>
    <col min="13" max="13" width="14.42578125" customWidth="1"/>
    <col min="14" max="16" width="13.28515625" customWidth="1"/>
    <col min="17" max="17" width="12.5703125" customWidth="1"/>
    <col min="18" max="18" width="10.140625" customWidth="1"/>
    <col min="21" max="22" width="11.28515625" customWidth="1"/>
    <col min="23" max="23" width="12.5703125" style="99" customWidth="1"/>
    <col min="32" max="32" width="11.85546875" customWidth="1"/>
    <col min="33" max="33" width="13.140625" customWidth="1"/>
    <col min="34" max="35" width="11.42578125" customWidth="1"/>
  </cols>
  <sheetData>
    <row r="1" spans="1:36" x14ac:dyDescent="0.2">
      <c r="Y1" s="4"/>
    </row>
    <row r="2" spans="1:36" x14ac:dyDescent="0.2">
      <c r="B2" t="s">
        <v>163</v>
      </c>
      <c r="E2" s="488">
        <f>app!T14</f>
        <v>0</v>
      </c>
      <c r="F2" s="488"/>
      <c r="G2" s="488"/>
      <c r="H2" s="488"/>
      <c r="I2" s="488"/>
      <c r="J2" s="488"/>
      <c r="K2" s="488"/>
      <c r="L2" s="488"/>
      <c r="M2" s="488"/>
      <c r="N2" s="488"/>
      <c r="O2" s="488"/>
      <c r="P2" s="488"/>
      <c r="Q2" s="488"/>
      <c r="R2" s="488"/>
      <c r="Y2" s="4"/>
    </row>
    <row r="3" spans="1:36" x14ac:dyDescent="0.2">
      <c r="B3" s="4" t="s">
        <v>445</v>
      </c>
      <c r="E3" s="240">
        <v>2500</v>
      </c>
      <c r="H3" s="103" t="s">
        <v>198</v>
      </c>
      <c r="I3" s="201"/>
      <c r="J3" s="202"/>
      <c r="K3" s="202"/>
      <c r="L3" s="202"/>
      <c r="M3" s="202"/>
      <c r="N3" s="203">
        <f>N39</f>
        <v>0</v>
      </c>
      <c r="O3" s="203"/>
      <c r="P3" s="203">
        <f>P39</f>
        <v>0</v>
      </c>
      <c r="Q3" s="203">
        <f>Q39</f>
        <v>0</v>
      </c>
      <c r="R3" s="203">
        <f t="shared" ref="R3:W3" si="0">R39</f>
        <v>0</v>
      </c>
      <c r="S3" s="203">
        <f t="shared" si="0"/>
        <v>0</v>
      </c>
      <c r="T3" s="203">
        <f t="shared" si="0"/>
        <v>0</v>
      </c>
      <c r="U3" s="203">
        <f t="shared" si="0"/>
        <v>0</v>
      </c>
      <c r="V3" s="203">
        <f t="shared" si="0"/>
        <v>0</v>
      </c>
      <c r="W3" s="204">
        <f t="shared" si="0"/>
        <v>0</v>
      </c>
      <c r="AB3" s="241" t="s">
        <v>449</v>
      </c>
      <c r="AC3" s="242"/>
      <c r="AD3" s="242"/>
      <c r="AE3" s="242"/>
    </row>
    <row r="4" spans="1:36" ht="11.45" customHeight="1" x14ac:dyDescent="0.2">
      <c r="B4" t="s">
        <v>446</v>
      </c>
      <c r="E4" s="199"/>
      <c r="AB4" s="242"/>
      <c r="AC4" s="242"/>
      <c r="AD4" s="242"/>
      <c r="AE4" s="242"/>
    </row>
    <row r="5" spans="1:36" s="99" customFormat="1" ht="18" x14ac:dyDescent="0.25">
      <c r="E5" s="12"/>
      <c r="I5" s="491" t="s">
        <v>268</v>
      </c>
      <c r="J5" s="492"/>
      <c r="K5" s="492"/>
      <c r="L5" s="492"/>
      <c r="Q5" s="120"/>
      <c r="R5" s="120"/>
      <c r="S5" s="121" t="s">
        <v>196</v>
      </c>
      <c r="T5" s="121"/>
      <c r="U5" s="120"/>
      <c r="V5" s="120"/>
      <c r="W5" s="120"/>
      <c r="X5" s="120"/>
      <c r="Y5" s="120"/>
      <c r="Z5" s="120"/>
      <c r="AA5" s="120"/>
      <c r="AB5" s="489" t="s">
        <v>178</v>
      </c>
      <c r="AC5" s="490"/>
      <c r="AD5" s="490"/>
      <c r="AE5" s="490"/>
    </row>
    <row r="6" spans="1:36" s="115" customFormat="1" ht="42.75" customHeight="1" x14ac:dyDescent="0.2">
      <c r="A6" s="117" t="s">
        <v>164</v>
      </c>
      <c r="B6" s="117" t="s">
        <v>165</v>
      </c>
      <c r="C6" s="117" t="s">
        <v>185</v>
      </c>
      <c r="D6" s="117" t="s">
        <v>444</v>
      </c>
      <c r="E6" s="117" t="s">
        <v>166</v>
      </c>
      <c r="F6" s="117" t="s">
        <v>167</v>
      </c>
      <c r="G6" s="117" t="s">
        <v>25</v>
      </c>
      <c r="H6" s="117" t="s">
        <v>168</v>
      </c>
      <c r="I6" s="138" t="s">
        <v>269</v>
      </c>
      <c r="J6" s="138" t="s">
        <v>270</v>
      </c>
      <c r="K6" s="137" t="s">
        <v>365</v>
      </c>
      <c r="L6" s="138" t="s">
        <v>271</v>
      </c>
      <c r="M6" s="118" t="s">
        <v>366</v>
      </c>
      <c r="N6" s="117" t="s">
        <v>217</v>
      </c>
      <c r="O6" s="117" t="s">
        <v>265</v>
      </c>
      <c r="P6" s="117" t="s">
        <v>161</v>
      </c>
      <c r="Q6" s="122" t="s">
        <v>169</v>
      </c>
      <c r="R6" s="122" t="s">
        <v>170</v>
      </c>
      <c r="S6" s="122" t="s">
        <v>171</v>
      </c>
      <c r="T6" s="122" t="s">
        <v>263</v>
      </c>
      <c r="U6" s="122" t="s">
        <v>172</v>
      </c>
      <c r="V6" s="122" t="s">
        <v>194</v>
      </c>
      <c r="W6" s="122" t="s">
        <v>195</v>
      </c>
      <c r="X6" s="122" t="s">
        <v>173</v>
      </c>
      <c r="Y6" s="122" t="s">
        <v>174</v>
      </c>
      <c r="Z6" s="122" t="s">
        <v>175</v>
      </c>
      <c r="AA6" s="122" t="s">
        <v>264</v>
      </c>
      <c r="AB6" s="119" t="s">
        <v>176</v>
      </c>
      <c r="AC6" s="119" t="s">
        <v>177</v>
      </c>
      <c r="AD6" s="119" t="s">
        <v>179</v>
      </c>
      <c r="AE6" s="119" t="s">
        <v>180</v>
      </c>
      <c r="AF6" s="117" t="s">
        <v>181</v>
      </c>
      <c r="AG6" s="117" t="s">
        <v>182</v>
      </c>
      <c r="AH6" s="117" t="s">
        <v>183</v>
      </c>
      <c r="AI6" s="117" t="s">
        <v>184</v>
      </c>
      <c r="AJ6" s="117" t="s">
        <v>370</v>
      </c>
    </row>
    <row r="7" spans="1:36" x14ac:dyDescent="0.2">
      <c r="A7" s="205"/>
      <c r="B7" s="205"/>
      <c r="C7" s="206" t="s">
        <v>185</v>
      </c>
      <c r="D7" s="207" t="s">
        <v>83</v>
      </c>
      <c r="E7" s="205"/>
      <c r="F7" s="205"/>
      <c r="G7" s="205"/>
      <c r="H7" s="205"/>
      <c r="I7" s="208"/>
      <c r="J7" s="208"/>
      <c r="K7" s="208"/>
      <c r="L7" s="208"/>
      <c r="M7" s="209" t="s">
        <v>218</v>
      </c>
      <c r="N7" s="210"/>
      <c r="O7" s="211" t="s">
        <v>367</v>
      </c>
      <c r="P7" s="210"/>
      <c r="Q7" s="212"/>
      <c r="R7" s="212"/>
      <c r="S7" s="212"/>
      <c r="T7" s="212"/>
      <c r="U7" s="212"/>
      <c r="V7" s="212"/>
      <c r="W7" s="213"/>
      <c r="X7" s="205"/>
      <c r="Y7" s="214"/>
      <c r="Z7" s="205"/>
      <c r="AA7" s="205"/>
      <c r="AB7" s="218" t="str">
        <f>IF($Y7&lt;1995, "Updates Required", "")</f>
        <v>Updates Required</v>
      </c>
      <c r="AC7" s="218" t="str">
        <f t="shared" ref="AC7:AE22" si="1">IF($Y7&lt;1995, "Updates Required", "")</f>
        <v>Updates Required</v>
      </c>
      <c r="AD7" s="218" t="str">
        <f t="shared" si="1"/>
        <v>Updates Required</v>
      </c>
      <c r="AE7" s="218" t="str">
        <f t="shared" si="1"/>
        <v>Updates Required</v>
      </c>
      <c r="AF7" s="209" t="s">
        <v>201</v>
      </c>
      <c r="AG7" s="209" t="s">
        <v>83</v>
      </c>
      <c r="AH7" s="209" t="s">
        <v>83</v>
      </c>
      <c r="AI7" s="209" t="s">
        <v>83</v>
      </c>
      <c r="AJ7" t="e">
        <f>Q7/X7</f>
        <v>#DIV/0!</v>
      </c>
    </row>
    <row r="8" spans="1:36" x14ac:dyDescent="0.2">
      <c r="A8" s="205"/>
      <c r="B8" s="205"/>
      <c r="C8" s="206" t="s">
        <v>185</v>
      </c>
      <c r="D8" s="207" t="s">
        <v>83</v>
      </c>
      <c r="E8" s="205"/>
      <c r="F8" s="205"/>
      <c r="G8" s="205"/>
      <c r="H8" s="205"/>
      <c r="I8" s="208"/>
      <c r="J8" s="208"/>
      <c r="K8" s="208"/>
      <c r="L8" s="208"/>
      <c r="M8" s="209" t="s">
        <v>218</v>
      </c>
      <c r="N8" s="210"/>
      <c r="O8" s="211" t="s">
        <v>367</v>
      </c>
      <c r="P8" s="210"/>
      <c r="Q8" s="213"/>
      <c r="R8" s="213"/>
      <c r="S8" s="213"/>
      <c r="T8" s="213"/>
      <c r="U8" s="213"/>
      <c r="V8" s="213"/>
      <c r="W8" s="213">
        <f t="shared" ref="W8:W37" si="2">SUM(Q8:V8)</f>
        <v>0</v>
      </c>
      <c r="X8" s="205"/>
      <c r="Y8" s="205"/>
      <c r="Z8" s="205"/>
      <c r="AA8" s="205"/>
      <c r="AB8" s="218" t="str">
        <f t="shared" ref="AB8:AE37" si="3">IF($Y8&lt;1995, "Updates Required", "")</f>
        <v>Updates Required</v>
      </c>
      <c r="AC8" s="218" t="str">
        <f t="shared" si="1"/>
        <v>Updates Required</v>
      </c>
      <c r="AD8" s="218" t="str">
        <f t="shared" si="1"/>
        <v>Updates Required</v>
      </c>
      <c r="AE8" s="218" t="str">
        <f t="shared" si="1"/>
        <v>Updates Required</v>
      </c>
      <c r="AF8" s="209" t="s">
        <v>201</v>
      </c>
      <c r="AG8" s="209" t="s">
        <v>83</v>
      </c>
      <c r="AH8" s="209" t="s">
        <v>83</v>
      </c>
      <c r="AI8" s="209" t="s">
        <v>83</v>
      </c>
      <c r="AJ8" t="e">
        <f t="shared" ref="AJ8:AJ37" si="4">Q8/X8</f>
        <v>#DIV/0!</v>
      </c>
    </row>
    <row r="9" spans="1:36" x14ac:dyDescent="0.2">
      <c r="A9" s="205"/>
      <c r="B9" s="205"/>
      <c r="C9" s="206" t="s">
        <v>185</v>
      </c>
      <c r="D9" s="207" t="s">
        <v>83</v>
      </c>
      <c r="E9" s="205"/>
      <c r="F9" s="205"/>
      <c r="G9" s="205"/>
      <c r="H9" s="205"/>
      <c r="I9" s="208"/>
      <c r="J9" s="208"/>
      <c r="K9" s="208"/>
      <c r="L9" s="208"/>
      <c r="M9" s="209" t="s">
        <v>218</v>
      </c>
      <c r="N9" s="210"/>
      <c r="O9" s="211" t="s">
        <v>367</v>
      </c>
      <c r="P9" s="210"/>
      <c r="Q9" s="213"/>
      <c r="R9" s="213"/>
      <c r="S9" s="213"/>
      <c r="T9" s="213"/>
      <c r="U9" s="213"/>
      <c r="V9" s="213"/>
      <c r="W9" s="213">
        <f t="shared" si="2"/>
        <v>0</v>
      </c>
      <c r="X9" s="205"/>
      <c r="Y9" s="205"/>
      <c r="Z9" s="205"/>
      <c r="AA9" s="205"/>
      <c r="AB9" s="218" t="str">
        <f t="shared" si="3"/>
        <v>Updates Required</v>
      </c>
      <c r="AC9" s="218" t="str">
        <f t="shared" si="1"/>
        <v>Updates Required</v>
      </c>
      <c r="AD9" s="218" t="str">
        <f t="shared" si="1"/>
        <v>Updates Required</v>
      </c>
      <c r="AE9" s="218" t="str">
        <f t="shared" si="1"/>
        <v>Updates Required</v>
      </c>
      <c r="AF9" s="209" t="s">
        <v>201</v>
      </c>
      <c r="AG9" s="209" t="s">
        <v>83</v>
      </c>
      <c r="AH9" s="209" t="s">
        <v>83</v>
      </c>
      <c r="AI9" s="209" t="s">
        <v>83</v>
      </c>
      <c r="AJ9" t="e">
        <f t="shared" si="4"/>
        <v>#DIV/0!</v>
      </c>
    </row>
    <row r="10" spans="1:36" x14ac:dyDescent="0.2">
      <c r="A10" s="205"/>
      <c r="B10" s="205"/>
      <c r="C10" s="206" t="s">
        <v>185</v>
      </c>
      <c r="D10" s="207" t="s">
        <v>83</v>
      </c>
      <c r="E10" s="205"/>
      <c r="F10" s="205"/>
      <c r="G10" s="205"/>
      <c r="H10" s="205"/>
      <c r="I10" s="208"/>
      <c r="J10" s="208"/>
      <c r="K10" s="208"/>
      <c r="L10" s="208"/>
      <c r="M10" s="209" t="s">
        <v>218</v>
      </c>
      <c r="N10" s="210"/>
      <c r="O10" s="211" t="s">
        <v>367</v>
      </c>
      <c r="P10" s="210"/>
      <c r="Q10" s="213"/>
      <c r="R10" s="213"/>
      <c r="S10" s="213"/>
      <c r="T10" s="213"/>
      <c r="U10" s="213"/>
      <c r="V10" s="213"/>
      <c r="W10" s="213">
        <f t="shared" si="2"/>
        <v>0</v>
      </c>
      <c r="X10" s="205"/>
      <c r="Y10" s="205"/>
      <c r="Z10" s="205"/>
      <c r="AA10" s="205"/>
      <c r="AB10" s="218" t="str">
        <f t="shared" si="3"/>
        <v>Updates Required</v>
      </c>
      <c r="AC10" s="218" t="str">
        <f t="shared" si="1"/>
        <v>Updates Required</v>
      </c>
      <c r="AD10" s="218" t="str">
        <f t="shared" si="1"/>
        <v>Updates Required</v>
      </c>
      <c r="AE10" s="218" t="str">
        <f t="shared" si="1"/>
        <v>Updates Required</v>
      </c>
      <c r="AF10" s="209" t="s">
        <v>201</v>
      </c>
      <c r="AG10" s="209" t="s">
        <v>83</v>
      </c>
      <c r="AH10" s="209" t="s">
        <v>83</v>
      </c>
      <c r="AI10" s="209" t="s">
        <v>83</v>
      </c>
      <c r="AJ10" t="e">
        <f t="shared" si="4"/>
        <v>#DIV/0!</v>
      </c>
    </row>
    <row r="11" spans="1:36" x14ac:dyDescent="0.2">
      <c r="A11" s="205"/>
      <c r="B11" s="205"/>
      <c r="C11" s="206" t="s">
        <v>185</v>
      </c>
      <c r="D11" s="207" t="s">
        <v>83</v>
      </c>
      <c r="E11" s="205"/>
      <c r="F11" s="205"/>
      <c r="G11" s="205"/>
      <c r="H11" s="205"/>
      <c r="I11" s="208"/>
      <c r="J11" s="208"/>
      <c r="K11" s="208"/>
      <c r="L11" s="208"/>
      <c r="M11" s="209" t="s">
        <v>218</v>
      </c>
      <c r="N11" s="210"/>
      <c r="O11" s="211" t="s">
        <v>367</v>
      </c>
      <c r="P11" s="210"/>
      <c r="Q11" s="213"/>
      <c r="R11" s="213"/>
      <c r="S11" s="213"/>
      <c r="T11" s="213"/>
      <c r="U11" s="213"/>
      <c r="V11" s="213"/>
      <c r="W11" s="213">
        <f t="shared" si="2"/>
        <v>0</v>
      </c>
      <c r="X11" s="205"/>
      <c r="Y11" s="205"/>
      <c r="Z11" s="205"/>
      <c r="AA11" s="205"/>
      <c r="AB11" s="218" t="str">
        <f t="shared" si="3"/>
        <v>Updates Required</v>
      </c>
      <c r="AC11" s="218" t="str">
        <f t="shared" si="1"/>
        <v>Updates Required</v>
      </c>
      <c r="AD11" s="218" t="str">
        <f t="shared" si="1"/>
        <v>Updates Required</v>
      </c>
      <c r="AE11" s="218" t="str">
        <f t="shared" si="1"/>
        <v>Updates Required</v>
      </c>
      <c r="AF11" s="209" t="s">
        <v>201</v>
      </c>
      <c r="AG11" s="209" t="s">
        <v>83</v>
      </c>
      <c r="AH11" s="209" t="s">
        <v>83</v>
      </c>
      <c r="AI11" s="209" t="s">
        <v>83</v>
      </c>
      <c r="AJ11" t="e">
        <f t="shared" si="4"/>
        <v>#DIV/0!</v>
      </c>
    </row>
    <row r="12" spans="1:36" x14ac:dyDescent="0.2">
      <c r="A12" s="205"/>
      <c r="B12" s="205"/>
      <c r="C12" s="206" t="s">
        <v>185</v>
      </c>
      <c r="D12" s="207" t="s">
        <v>83</v>
      </c>
      <c r="E12" s="205"/>
      <c r="F12" s="205"/>
      <c r="G12" s="214"/>
      <c r="H12" s="205"/>
      <c r="I12" s="208"/>
      <c r="J12" s="208"/>
      <c r="K12" s="208"/>
      <c r="L12" s="208"/>
      <c r="M12" s="209" t="s">
        <v>218</v>
      </c>
      <c r="N12" s="210"/>
      <c r="O12" s="211" t="s">
        <v>367</v>
      </c>
      <c r="P12" s="210"/>
      <c r="Q12" s="213"/>
      <c r="R12" s="213"/>
      <c r="S12" s="213"/>
      <c r="T12" s="213"/>
      <c r="U12" s="213"/>
      <c r="V12" s="213"/>
      <c r="W12" s="213">
        <f t="shared" si="2"/>
        <v>0</v>
      </c>
      <c r="X12" s="205"/>
      <c r="Y12" s="205"/>
      <c r="Z12" s="205"/>
      <c r="AA12" s="205"/>
      <c r="AB12" s="218" t="str">
        <f t="shared" si="3"/>
        <v>Updates Required</v>
      </c>
      <c r="AC12" s="218" t="str">
        <f t="shared" si="1"/>
        <v>Updates Required</v>
      </c>
      <c r="AD12" s="218" t="str">
        <f t="shared" si="1"/>
        <v>Updates Required</v>
      </c>
      <c r="AE12" s="218" t="str">
        <f t="shared" si="1"/>
        <v>Updates Required</v>
      </c>
      <c r="AF12" s="209" t="s">
        <v>201</v>
      </c>
      <c r="AG12" s="209" t="s">
        <v>83</v>
      </c>
      <c r="AH12" s="209" t="s">
        <v>83</v>
      </c>
      <c r="AI12" s="209" t="s">
        <v>83</v>
      </c>
      <c r="AJ12" t="e">
        <f t="shared" si="4"/>
        <v>#DIV/0!</v>
      </c>
    </row>
    <row r="13" spans="1:36" x14ac:dyDescent="0.2">
      <c r="A13" s="205"/>
      <c r="B13" s="205"/>
      <c r="C13" s="206" t="s">
        <v>185</v>
      </c>
      <c r="D13" s="207" t="s">
        <v>83</v>
      </c>
      <c r="E13" s="205"/>
      <c r="F13" s="205"/>
      <c r="G13" s="205"/>
      <c r="H13" s="205"/>
      <c r="I13" s="208"/>
      <c r="J13" s="208"/>
      <c r="K13" s="208"/>
      <c r="L13" s="208"/>
      <c r="M13" s="209" t="s">
        <v>218</v>
      </c>
      <c r="N13" s="210"/>
      <c r="O13" s="211" t="s">
        <v>367</v>
      </c>
      <c r="P13" s="210"/>
      <c r="Q13" s="213"/>
      <c r="R13" s="213"/>
      <c r="S13" s="213"/>
      <c r="T13" s="213"/>
      <c r="U13" s="213"/>
      <c r="V13" s="213"/>
      <c r="W13" s="213">
        <f t="shared" si="2"/>
        <v>0</v>
      </c>
      <c r="X13" s="205"/>
      <c r="Y13" s="205"/>
      <c r="Z13" s="205"/>
      <c r="AA13" s="205"/>
      <c r="AB13" s="218" t="str">
        <f t="shared" si="3"/>
        <v>Updates Required</v>
      </c>
      <c r="AC13" s="218" t="str">
        <f t="shared" si="1"/>
        <v>Updates Required</v>
      </c>
      <c r="AD13" s="218" t="str">
        <f t="shared" si="1"/>
        <v>Updates Required</v>
      </c>
      <c r="AE13" s="218" t="str">
        <f t="shared" si="1"/>
        <v>Updates Required</v>
      </c>
      <c r="AF13" s="209" t="s">
        <v>201</v>
      </c>
      <c r="AG13" s="209" t="s">
        <v>83</v>
      </c>
      <c r="AH13" s="209" t="s">
        <v>83</v>
      </c>
      <c r="AI13" s="209" t="s">
        <v>83</v>
      </c>
      <c r="AJ13" t="e">
        <f t="shared" si="4"/>
        <v>#DIV/0!</v>
      </c>
    </row>
    <row r="14" spans="1:36" x14ac:dyDescent="0.2">
      <c r="A14" s="205"/>
      <c r="B14" s="205"/>
      <c r="C14" s="206" t="s">
        <v>185</v>
      </c>
      <c r="D14" s="207" t="s">
        <v>83</v>
      </c>
      <c r="E14" s="205"/>
      <c r="F14" s="205"/>
      <c r="G14" s="205"/>
      <c r="H14" s="205"/>
      <c r="I14" s="208"/>
      <c r="J14" s="208"/>
      <c r="K14" s="208"/>
      <c r="L14" s="208"/>
      <c r="M14" s="209" t="s">
        <v>218</v>
      </c>
      <c r="N14" s="210"/>
      <c r="O14" s="211" t="s">
        <v>367</v>
      </c>
      <c r="P14" s="210"/>
      <c r="Q14" s="213"/>
      <c r="R14" s="213"/>
      <c r="S14" s="213"/>
      <c r="T14" s="213"/>
      <c r="U14" s="213"/>
      <c r="V14" s="213"/>
      <c r="W14" s="213">
        <f t="shared" si="2"/>
        <v>0</v>
      </c>
      <c r="X14" s="205"/>
      <c r="Y14" s="205"/>
      <c r="Z14" s="205"/>
      <c r="AA14" s="205"/>
      <c r="AB14" s="218" t="str">
        <f t="shared" si="3"/>
        <v>Updates Required</v>
      </c>
      <c r="AC14" s="218" t="str">
        <f t="shared" si="1"/>
        <v>Updates Required</v>
      </c>
      <c r="AD14" s="218" t="str">
        <f t="shared" si="1"/>
        <v>Updates Required</v>
      </c>
      <c r="AE14" s="218" t="str">
        <f t="shared" si="1"/>
        <v>Updates Required</v>
      </c>
      <c r="AF14" s="209" t="s">
        <v>201</v>
      </c>
      <c r="AG14" s="209" t="s">
        <v>83</v>
      </c>
      <c r="AH14" s="209" t="s">
        <v>83</v>
      </c>
      <c r="AI14" s="209" t="s">
        <v>83</v>
      </c>
      <c r="AJ14" t="e">
        <f t="shared" si="4"/>
        <v>#DIV/0!</v>
      </c>
    </row>
    <row r="15" spans="1:36" x14ac:dyDescent="0.2">
      <c r="A15" s="205"/>
      <c r="B15" s="205"/>
      <c r="C15" s="206" t="s">
        <v>185</v>
      </c>
      <c r="D15" s="207" t="s">
        <v>83</v>
      </c>
      <c r="E15" s="205"/>
      <c r="F15" s="205"/>
      <c r="G15" s="205"/>
      <c r="H15" s="205"/>
      <c r="I15" s="208"/>
      <c r="J15" s="208"/>
      <c r="K15" s="208"/>
      <c r="L15" s="208"/>
      <c r="M15" s="209" t="s">
        <v>218</v>
      </c>
      <c r="N15" s="210"/>
      <c r="O15" s="211" t="s">
        <v>367</v>
      </c>
      <c r="P15" s="210"/>
      <c r="Q15" s="213"/>
      <c r="R15" s="213"/>
      <c r="S15" s="213"/>
      <c r="T15" s="213"/>
      <c r="U15" s="213"/>
      <c r="V15" s="213"/>
      <c r="W15" s="213">
        <f t="shared" si="2"/>
        <v>0</v>
      </c>
      <c r="X15" s="205"/>
      <c r="Y15" s="205"/>
      <c r="Z15" s="205"/>
      <c r="AA15" s="205"/>
      <c r="AB15" s="218" t="str">
        <f t="shared" si="3"/>
        <v>Updates Required</v>
      </c>
      <c r="AC15" s="218" t="str">
        <f t="shared" si="1"/>
        <v>Updates Required</v>
      </c>
      <c r="AD15" s="218" t="str">
        <f t="shared" si="1"/>
        <v>Updates Required</v>
      </c>
      <c r="AE15" s="218" t="str">
        <f t="shared" si="1"/>
        <v>Updates Required</v>
      </c>
      <c r="AF15" s="209" t="s">
        <v>201</v>
      </c>
      <c r="AG15" s="209" t="s">
        <v>83</v>
      </c>
      <c r="AH15" s="209" t="s">
        <v>83</v>
      </c>
      <c r="AI15" s="209" t="s">
        <v>83</v>
      </c>
      <c r="AJ15" t="e">
        <f t="shared" si="4"/>
        <v>#DIV/0!</v>
      </c>
    </row>
    <row r="16" spans="1:36" x14ac:dyDescent="0.2">
      <c r="A16" s="205"/>
      <c r="B16" s="205"/>
      <c r="C16" s="206" t="s">
        <v>185</v>
      </c>
      <c r="D16" s="207" t="s">
        <v>83</v>
      </c>
      <c r="E16" s="205"/>
      <c r="F16" s="205"/>
      <c r="G16" s="205"/>
      <c r="H16" s="205"/>
      <c r="I16" s="208"/>
      <c r="J16" s="208"/>
      <c r="K16" s="208"/>
      <c r="L16" s="208"/>
      <c r="M16" s="209" t="s">
        <v>218</v>
      </c>
      <c r="N16" s="210"/>
      <c r="O16" s="211" t="s">
        <v>367</v>
      </c>
      <c r="P16" s="210"/>
      <c r="Q16" s="213"/>
      <c r="R16" s="213"/>
      <c r="S16" s="213"/>
      <c r="T16" s="213"/>
      <c r="U16" s="213"/>
      <c r="V16" s="213"/>
      <c r="W16" s="213">
        <f t="shared" si="2"/>
        <v>0</v>
      </c>
      <c r="X16" s="205"/>
      <c r="Y16" s="205"/>
      <c r="Z16" s="205"/>
      <c r="AA16" s="205"/>
      <c r="AB16" s="218" t="str">
        <f t="shared" si="3"/>
        <v>Updates Required</v>
      </c>
      <c r="AC16" s="218" t="str">
        <f t="shared" si="1"/>
        <v>Updates Required</v>
      </c>
      <c r="AD16" s="218" t="str">
        <f t="shared" si="1"/>
        <v>Updates Required</v>
      </c>
      <c r="AE16" s="218" t="str">
        <f t="shared" si="1"/>
        <v>Updates Required</v>
      </c>
      <c r="AF16" s="209" t="s">
        <v>201</v>
      </c>
      <c r="AG16" s="209" t="s">
        <v>83</v>
      </c>
      <c r="AH16" s="209" t="s">
        <v>83</v>
      </c>
      <c r="AI16" s="209" t="s">
        <v>83</v>
      </c>
      <c r="AJ16" t="e">
        <f t="shared" si="4"/>
        <v>#DIV/0!</v>
      </c>
    </row>
    <row r="17" spans="1:36" x14ac:dyDescent="0.2">
      <c r="A17" s="205"/>
      <c r="B17" s="205"/>
      <c r="C17" s="206" t="s">
        <v>185</v>
      </c>
      <c r="D17" s="207" t="s">
        <v>83</v>
      </c>
      <c r="E17" s="205"/>
      <c r="F17" s="214"/>
      <c r="G17" s="205"/>
      <c r="H17" s="205"/>
      <c r="I17" s="208"/>
      <c r="J17" s="208"/>
      <c r="K17" s="208"/>
      <c r="L17" s="208"/>
      <c r="M17" s="209" t="s">
        <v>218</v>
      </c>
      <c r="N17" s="210"/>
      <c r="O17" s="211" t="s">
        <v>367</v>
      </c>
      <c r="P17" s="210"/>
      <c r="Q17" s="213"/>
      <c r="R17" s="213"/>
      <c r="S17" s="213"/>
      <c r="T17" s="213"/>
      <c r="U17" s="213"/>
      <c r="V17" s="213"/>
      <c r="W17" s="213">
        <f t="shared" si="2"/>
        <v>0</v>
      </c>
      <c r="X17" s="205"/>
      <c r="Y17" s="205"/>
      <c r="Z17" s="205"/>
      <c r="AA17" s="205"/>
      <c r="AB17" s="218" t="str">
        <f t="shared" si="3"/>
        <v>Updates Required</v>
      </c>
      <c r="AC17" s="218" t="str">
        <f t="shared" si="1"/>
        <v>Updates Required</v>
      </c>
      <c r="AD17" s="218" t="str">
        <f t="shared" si="1"/>
        <v>Updates Required</v>
      </c>
      <c r="AE17" s="218" t="str">
        <f t="shared" si="1"/>
        <v>Updates Required</v>
      </c>
      <c r="AF17" s="209" t="s">
        <v>201</v>
      </c>
      <c r="AG17" s="209" t="s">
        <v>83</v>
      </c>
      <c r="AH17" s="209" t="s">
        <v>83</v>
      </c>
      <c r="AI17" s="209" t="s">
        <v>83</v>
      </c>
      <c r="AJ17" t="e">
        <f t="shared" si="4"/>
        <v>#DIV/0!</v>
      </c>
    </row>
    <row r="18" spans="1:36" x14ac:dyDescent="0.2">
      <c r="A18" s="205"/>
      <c r="B18" s="205"/>
      <c r="C18" s="206" t="s">
        <v>185</v>
      </c>
      <c r="D18" s="207" t="s">
        <v>83</v>
      </c>
      <c r="E18" s="205"/>
      <c r="F18" s="205"/>
      <c r="G18" s="205"/>
      <c r="H18" s="205"/>
      <c r="I18" s="208"/>
      <c r="J18" s="208"/>
      <c r="K18" s="208"/>
      <c r="L18" s="208"/>
      <c r="M18" s="209" t="s">
        <v>218</v>
      </c>
      <c r="N18" s="210"/>
      <c r="O18" s="211" t="s">
        <v>367</v>
      </c>
      <c r="P18" s="210"/>
      <c r="Q18" s="213"/>
      <c r="R18" s="213"/>
      <c r="S18" s="213"/>
      <c r="T18" s="213"/>
      <c r="U18" s="213"/>
      <c r="V18" s="213"/>
      <c r="W18" s="213">
        <f t="shared" si="2"/>
        <v>0</v>
      </c>
      <c r="X18" s="205"/>
      <c r="Y18" s="205"/>
      <c r="Z18" s="205"/>
      <c r="AA18" s="205"/>
      <c r="AB18" s="218" t="str">
        <f t="shared" si="3"/>
        <v>Updates Required</v>
      </c>
      <c r="AC18" s="218" t="str">
        <f t="shared" si="1"/>
        <v>Updates Required</v>
      </c>
      <c r="AD18" s="218" t="str">
        <f t="shared" si="1"/>
        <v>Updates Required</v>
      </c>
      <c r="AE18" s="218" t="str">
        <f t="shared" si="1"/>
        <v>Updates Required</v>
      </c>
      <c r="AF18" s="209" t="s">
        <v>201</v>
      </c>
      <c r="AG18" s="209" t="s">
        <v>83</v>
      </c>
      <c r="AH18" s="209" t="s">
        <v>83</v>
      </c>
      <c r="AI18" s="209" t="s">
        <v>83</v>
      </c>
      <c r="AJ18" t="e">
        <f t="shared" si="4"/>
        <v>#DIV/0!</v>
      </c>
    </row>
    <row r="19" spans="1:36" x14ac:dyDescent="0.2">
      <c r="A19" s="205"/>
      <c r="B19" s="205"/>
      <c r="C19" s="206" t="s">
        <v>185</v>
      </c>
      <c r="D19" s="207" t="s">
        <v>83</v>
      </c>
      <c r="E19" s="205"/>
      <c r="F19" s="205"/>
      <c r="G19" s="205"/>
      <c r="H19" s="205"/>
      <c r="I19" s="208"/>
      <c r="J19" s="208"/>
      <c r="K19" s="208"/>
      <c r="L19" s="208"/>
      <c r="M19" s="209" t="s">
        <v>218</v>
      </c>
      <c r="N19" s="210"/>
      <c r="O19" s="211" t="s">
        <v>367</v>
      </c>
      <c r="P19" s="210"/>
      <c r="Q19" s="213"/>
      <c r="R19" s="213"/>
      <c r="S19" s="213"/>
      <c r="T19" s="213"/>
      <c r="U19" s="213"/>
      <c r="V19" s="213"/>
      <c r="W19" s="213">
        <f t="shared" si="2"/>
        <v>0</v>
      </c>
      <c r="X19" s="205"/>
      <c r="Y19" s="205"/>
      <c r="Z19" s="205"/>
      <c r="AA19" s="205"/>
      <c r="AB19" s="218" t="str">
        <f t="shared" si="3"/>
        <v>Updates Required</v>
      </c>
      <c r="AC19" s="218" t="str">
        <f t="shared" si="1"/>
        <v>Updates Required</v>
      </c>
      <c r="AD19" s="218" t="str">
        <f t="shared" si="1"/>
        <v>Updates Required</v>
      </c>
      <c r="AE19" s="218" t="str">
        <f t="shared" si="1"/>
        <v>Updates Required</v>
      </c>
      <c r="AF19" s="209" t="s">
        <v>201</v>
      </c>
      <c r="AG19" s="209" t="s">
        <v>83</v>
      </c>
      <c r="AH19" s="209" t="s">
        <v>83</v>
      </c>
      <c r="AI19" s="209" t="s">
        <v>83</v>
      </c>
      <c r="AJ19" t="e">
        <f t="shared" si="4"/>
        <v>#DIV/0!</v>
      </c>
    </row>
    <row r="20" spans="1:36" x14ac:dyDescent="0.2">
      <c r="A20" s="205"/>
      <c r="B20" s="205"/>
      <c r="C20" s="206" t="s">
        <v>185</v>
      </c>
      <c r="D20" s="207" t="s">
        <v>83</v>
      </c>
      <c r="E20" s="205"/>
      <c r="F20" s="205"/>
      <c r="G20" s="205"/>
      <c r="H20" s="205"/>
      <c r="I20" s="208"/>
      <c r="J20" s="208"/>
      <c r="K20" s="208"/>
      <c r="L20" s="208"/>
      <c r="M20" s="209" t="s">
        <v>218</v>
      </c>
      <c r="N20" s="210"/>
      <c r="O20" s="211" t="s">
        <v>367</v>
      </c>
      <c r="P20" s="210"/>
      <c r="Q20" s="213"/>
      <c r="R20" s="213"/>
      <c r="S20" s="213"/>
      <c r="T20" s="213"/>
      <c r="U20" s="213"/>
      <c r="V20" s="213"/>
      <c r="W20" s="213">
        <f t="shared" si="2"/>
        <v>0</v>
      </c>
      <c r="X20" s="205"/>
      <c r="Y20" s="205"/>
      <c r="Z20" s="205"/>
      <c r="AA20" s="205"/>
      <c r="AB20" s="218" t="str">
        <f t="shared" si="3"/>
        <v>Updates Required</v>
      </c>
      <c r="AC20" s="218" t="str">
        <f t="shared" si="1"/>
        <v>Updates Required</v>
      </c>
      <c r="AD20" s="218" t="str">
        <f t="shared" si="1"/>
        <v>Updates Required</v>
      </c>
      <c r="AE20" s="218" t="str">
        <f t="shared" si="1"/>
        <v>Updates Required</v>
      </c>
      <c r="AF20" s="209" t="s">
        <v>201</v>
      </c>
      <c r="AG20" s="209" t="s">
        <v>83</v>
      </c>
      <c r="AH20" s="209" t="s">
        <v>83</v>
      </c>
      <c r="AI20" s="209" t="s">
        <v>83</v>
      </c>
      <c r="AJ20" t="e">
        <f t="shared" si="4"/>
        <v>#DIV/0!</v>
      </c>
    </row>
    <row r="21" spans="1:36" x14ac:dyDescent="0.2">
      <c r="A21" s="205"/>
      <c r="B21" s="205"/>
      <c r="C21" s="206" t="s">
        <v>185</v>
      </c>
      <c r="D21" s="207" t="s">
        <v>83</v>
      </c>
      <c r="E21" s="205"/>
      <c r="F21" s="205"/>
      <c r="G21" s="205"/>
      <c r="H21" s="205"/>
      <c r="I21" s="208"/>
      <c r="J21" s="208"/>
      <c r="K21" s="208"/>
      <c r="L21" s="208"/>
      <c r="M21" s="209" t="s">
        <v>218</v>
      </c>
      <c r="N21" s="210"/>
      <c r="O21" s="211" t="s">
        <v>367</v>
      </c>
      <c r="P21" s="210"/>
      <c r="Q21" s="213"/>
      <c r="R21" s="213"/>
      <c r="S21" s="213"/>
      <c r="T21" s="213"/>
      <c r="U21" s="213"/>
      <c r="V21" s="213"/>
      <c r="W21" s="213">
        <f t="shared" si="2"/>
        <v>0</v>
      </c>
      <c r="X21" s="205"/>
      <c r="Y21" s="205"/>
      <c r="Z21" s="205"/>
      <c r="AA21" s="205"/>
      <c r="AB21" s="218" t="str">
        <f t="shared" si="3"/>
        <v>Updates Required</v>
      </c>
      <c r="AC21" s="218" t="str">
        <f t="shared" si="1"/>
        <v>Updates Required</v>
      </c>
      <c r="AD21" s="218" t="str">
        <f t="shared" si="1"/>
        <v>Updates Required</v>
      </c>
      <c r="AE21" s="218" t="str">
        <f t="shared" si="1"/>
        <v>Updates Required</v>
      </c>
      <c r="AF21" s="209" t="s">
        <v>201</v>
      </c>
      <c r="AG21" s="209" t="s">
        <v>83</v>
      </c>
      <c r="AH21" s="209" t="s">
        <v>83</v>
      </c>
      <c r="AI21" s="209" t="s">
        <v>83</v>
      </c>
      <c r="AJ21" t="e">
        <f t="shared" si="4"/>
        <v>#DIV/0!</v>
      </c>
    </row>
    <row r="22" spans="1:36" x14ac:dyDescent="0.2">
      <c r="A22" s="205"/>
      <c r="B22" s="205"/>
      <c r="C22" s="206" t="s">
        <v>185</v>
      </c>
      <c r="D22" s="207" t="s">
        <v>83</v>
      </c>
      <c r="E22" s="205"/>
      <c r="F22" s="205"/>
      <c r="G22" s="205"/>
      <c r="H22" s="205"/>
      <c r="I22" s="208"/>
      <c r="J22" s="208"/>
      <c r="K22" s="208"/>
      <c r="L22" s="208"/>
      <c r="M22" s="209" t="s">
        <v>218</v>
      </c>
      <c r="N22" s="210"/>
      <c r="O22" s="211" t="s">
        <v>367</v>
      </c>
      <c r="P22" s="210"/>
      <c r="Q22" s="213"/>
      <c r="R22" s="213"/>
      <c r="S22" s="213"/>
      <c r="T22" s="213"/>
      <c r="U22" s="213"/>
      <c r="V22" s="213"/>
      <c r="W22" s="213">
        <f t="shared" si="2"/>
        <v>0</v>
      </c>
      <c r="X22" s="205"/>
      <c r="Y22" s="205"/>
      <c r="Z22" s="205"/>
      <c r="AA22" s="205"/>
      <c r="AB22" s="218" t="str">
        <f t="shared" si="3"/>
        <v>Updates Required</v>
      </c>
      <c r="AC22" s="218" t="str">
        <f t="shared" si="1"/>
        <v>Updates Required</v>
      </c>
      <c r="AD22" s="218" t="str">
        <f t="shared" si="1"/>
        <v>Updates Required</v>
      </c>
      <c r="AE22" s="218" t="str">
        <f t="shared" si="1"/>
        <v>Updates Required</v>
      </c>
      <c r="AF22" s="209" t="s">
        <v>201</v>
      </c>
      <c r="AG22" s="209" t="s">
        <v>83</v>
      </c>
      <c r="AH22" s="209" t="s">
        <v>83</v>
      </c>
      <c r="AI22" s="209" t="s">
        <v>83</v>
      </c>
      <c r="AJ22" t="e">
        <f t="shared" si="4"/>
        <v>#DIV/0!</v>
      </c>
    </row>
    <row r="23" spans="1:36" x14ac:dyDescent="0.2">
      <c r="A23" s="205"/>
      <c r="B23" s="205"/>
      <c r="C23" s="206" t="s">
        <v>185</v>
      </c>
      <c r="D23" s="207" t="s">
        <v>83</v>
      </c>
      <c r="E23" s="205"/>
      <c r="F23" s="205"/>
      <c r="G23" s="205"/>
      <c r="H23" s="205"/>
      <c r="I23" s="208"/>
      <c r="J23" s="208"/>
      <c r="K23" s="208"/>
      <c r="L23" s="208"/>
      <c r="M23" s="209" t="s">
        <v>218</v>
      </c>
      <c r="N23" s="210"/>
      <c r="O23" s="211" t="s">
        <v>367</v>
      </c>
      <c r="P23" s="210"/>
      <c r="Q23" s="213"/>
      <c r="R23" s="213"/>
      <c r="S23" s="213"/>
      <c r="T23" s="213"/>
      <c r="U23" s="213"/>
      <c r="V23" s="213"/>
      <c r="W23" s="213">
        <f t="shared" si="2"/>
        <v>0</v>
      </c>
      <c r="X23" s="205"/>
      <c r="Y23" s="205"/>
      <c r="Z23" s="205"/>
      <c r="AA23" s="205"/>
      <c r="AB23" s="218" t="str">
        <f t="shared" si="3"/>
        <v>Updates Required</v>
      </c>
      <c r="AC23" s="218" t="str">
        <f t="shared" si="3"/>
        <v>Updates Required</v>
      </c>
      <c r="AD23" s="218" t="str">
        <f t="shared" si="3"/>
        <v>Updates Required</v>
      </c>
      <c r="AE23" s="218" t="str">
        <f t="shared" si="3"/>
        <v>Updates Required</v>
      </c>
      <c r="AF23" s="209" t="s">
        <v>201</v>
      </c>
      <c r="AG23" s="209" t="s">
        <v>83</v>
      </c>
      <c r="AH23" s="209" t="s">
        <v>83</v>
      </c>
      <c r="AI23" s="209" t="s">
        <v>83</v>
      </c>
      <c r="AJ23" t="e">
        <f t="shared" si="4"/>
        <v>#DIV/0!</v>
      </c>
    </row>
    <row r="24" spans="1:36" x14ac:dyDescent="0.2">
      <c r="A24" s="205"/>
      <c r="B24" s="205"/>
      <c r="C24" s="206" t="s">
        <v>185</v>
      </c>
      <c r="D24" s="207" t="s">
        <v>83</v>
      </c>
      <c r="E24" s="205"/>
      <c r="F24" s="205"/>
      <c r="G24" s="205"/>
      <c r="H24" s="205"/>
      <c r="I24" s="208"/>
      <c r="J24" s="208"/>
      <c r="K24" s="208"/>
      <c r="L24" s="208"/>
      <c r="M24" s="209" t="s">
        <v>218</v>
      </c>
      <c r="N24" s="210"/>
      <c r="O24" s="211" t="s">
        <v>367</v>
      </c>
      <c r="P24" s="210"/>
      <c r="Q24" s="213"/>
      <c r="R24" s="213"/>
      <c r="S24" s="213"/>
      <c r="T24" s="213"/>
      <c r="U24" s="213"/>
      <c r="V24" s="213"/>
      <c r="W24" s="213">
        <f t="shared" si="2"/>
        <v>0</v>
      </c>
      <c r="X24" s="205"/>
      <c r="Y24" s="205"/>
      <c r="Z24" s="205"/>
      <c r="AA24" s="205"/>
      <c r="AB24" s="218" t="str">
        <f t="shared" si="3"/>
        <v>Updates Required</v>
      </c>
      <c r="AC24" s="218" t="str">
        <f t="shared" si="3"/>
        <v>Updates Required</v>
      </c>
      <c r="AD24" s="218" t="str">
        <f t="shared" si="3"/>
        <v>Updates Required</v>
      </c>
      <c r="AE24" s="218" t="str">
        <f t="shared" si="3"/>
        <v>Updates Required</v>
      </c>
      <c r="AF24" s="209" t="s">
        <v>201</v>
      </c>
      <c r="AG24" s="209" t="s">
        <v>83</v>
      </c>
      <c r="AH24" s="209" t="s">
        <v>83</v>
      </c>
      <c r="AI24" s="209" t="s">
        <v>83</v>
      </c>
      <c r="AJ24" t="e">
        <f t="shared" si="4"/>
        <v>#DIV/0!</v>
      </c>
    </row>
    <row r="25" spans="1:36" x14ac:dyDescent="0.2">
      <c r="A25" s="205"/>
      <c r="B25" s="205"/>
      <c r="C25" s="206" t="s">
        <v>185</v>
      </c>
      <c r="D25" s="207" t="s">
        <v>83</v>
      </c>
      <c r="E25" s="205"/>
      <c r="F25" s="205"/>
      <c r="G25" s="205"/>
      <c r="H25" s="205"/>
      <c r="I25" s="208"/>
      <c r="J25" s="208"/>
      <c r="K25" s="208"/>
      <c r="L25" s="208"/>
      <c r="M25" s="209" t="s">
        <v>218</v>
      </c>
      <c r="N25" s="210"/>
      <c r="O25" s="211" t="s">
        <v>367</v>
      </c>
      <c r="P25" s="210"/>
      <c r="Q25" s="213"/>
      <c r="R25" s="213"/>
      <c r="S25" s="213"/>
      <c r="T25" s="213"/>
      <c r="U25" s="213"/>
      <c r="V25" s="213"/>
      <c r="W25" s="213">
        <f t="shared" si="2"/>
        <v>0</v>
      </c>
      <c r="X25" s="205"/>
      <c r="Y25" s="205"/>
      <c r="Z25" s="205"/>
      <c r="AA25" s="205"/>
      <c r="AB25" s="218" t="str">
        <f t="shared" si="3"/>
        <v>Updates Required</v>
      </c>
      <c r="AC25" s="218" t="str">
        <f t="shared" si="3"/>
        <v>Updates Required</v>
      </c>
      <c r="AD25" s="218" t="str">
        <f t="shared" si="3"/>
        <v>Updates Required</v>
      </c>
      <c r="AE25" s="218" t="str">
        <f t="shared" si="3"/>
        <v>Updates Required</v>
      </c>
      <c r="AF25" s="209" t="s">
        <v>201</v>
      </c>
      <c r="AG25" s="209" t="s">
        <v>83</v>
      </c>
      <c r="AH25" s="209" t="s">
        <v>83</v>
      </c>
      <c r="AI25" s="209" t="s">
        <v>83</v>
      </c>
      <c r="AJ25" t="e">
        <f t="shared" si="4"/>
        <v>#DIV/0!</v>
      </c>
    </row>
    <row r="26" spans="1:36" x14ac:dyDescent="0.2">
      <c r="A26" s="205"/>
      <c r="B26" s="205"/>
      <c r="C26" s="206" t="s">
        <v>185</v>
      </c>
      <c r="D26" s="207" t="s">
        <v>83</v>
      </c>
      <c r="E26" s="205"/>
      <c r="F26" s="205"/>
      <c r="G26" s="205"/>
      <c r="H26" s="205"/>
      <c r="I26" s="208"/>
      <c r="J26" s="208"/>
      <c r="K26" s="208"/>
      <c r="L26" s="208"/>
      <c r="M26" s="209" t="s">
        <v>218</v>
      </c>
      <c r="N26" s="210"/>
      <c r="O26" s="211" t="s">
        <v>367</v>
      </c>
      <c r="P26" s="210"/>
      <c r="Q26" s="213"/>
      <c r="R26" s="213"/>
      <c r="S26" s="213"/>
      <c r="T26" s="213"/>
      <c r="U26" s="213"/>
      <c r="V26" s="213"/>
      <c r="W26" s="213">
        <f t="shared" si="2"/>
        <v>0</v>
      </c>
      <c r="X26" s="205"/>
      <c r="Y26" s="205"/>
      <c r="Z26" s="205"/>
      <c r="AA26" s="205"/>
      <c r="AB26" s="218" t="str">
        <f t="shared" si="3"/>
        <v>Updates Required</v>
      </c>
      <c r="AC26" s="218" t="str">
        <f t="shared" si="3"/>
        <v>Updates Required</v>
      </c>
      <c r="AD26" s="218" t="str">
        <f t="shared" si="3"/>
        <v>Updates Required</v>
      </c>
      <c r="AE26" s="218" t="str">
        <f t="shared" si="3"/>
        <v>Updates Required</v>
      </c>
      <c r="AF26" s="209" t="s">
        <v>201</v>
      </c>
      <c r="AG26" s="209" t="s">
        <v>83</v>
      </c>
      <c r="AH26" s="209" t="s">
        <v>83</v>
      </c>
      <c r="AI26" s="209" t="s">
        <v>83</v>
      </c>
      <c r="AJ26" t="e">
        <f t="shared" si="4"/>
        <v>#DIV/0!</v>
      </c>
    </row>
    <row r="27" spans="1:36" x14ac:dyDescent="0.2">
      <c r="A27" s="205"/>
      <c r="B27" s="205"/>
      <c r="C27" s="206" t="s">
        <v>185</v>
      </c>
      <c r="D27" s="207" t="s">
        <v>83</v>
      </c>
      <c r="E27" s="205"/>
      <c r="F27" s="205"/>
      <c r="G27" s="205"/>
      <c r="H27" s="205"/>
      <c r="I27" s="208"/>
      <c r="J27" s="208"/>
      <c r="K27" s="208"/>
      <c r="L27" s="208"/>
      <c r="M27" s="209" t="s">
        <v>218</v>
      </c>
      <c r="N27" s="210"/>
      <c r="O27" s="211" t="s">
        <v>367</v>
      </c>
      <c r="P27" s="210"/>
      <c r="Q27" s="213"/>
      <c r="R27" s="213"/>
      <c r="S27" s="213"/>
      <c r="T27" s="213"/>
      <c r="U27" s="213"/>
      <c r="V27" s="213"/>
      <c r="W27" s="213">
        <f t="shared" si="2"/>
        <v>0</v>
      </c>
      <c r="X27" s="205"/>
      <c r="Y27" s="205"/>
      <c r="Z27" s="205"/>
      <c r="AA27" s="205"/>
      <c r="AB27" s="218" t="str">
        <f t="shared" si="3"/>
        <v>Updates Required</v>
      </c>
      <c r="AC27" s="218" t="str">
        <f t="shared" si="3"/>
        <v>Updates Required</v>
      </c>
      <c r="AD27" s="218" t="str">
        <f t="shared" si="3"/>
        <v>Updates Required</v>
      </c>
      <c r="AE27" s="218" t="str">
        <f t="shared" si="3"/>
        <v>Updates Required</v>
      </c>
      <c r="AF27" s="209" t="s">
        <v>201</v>
      </c>
      <c r="AG27" s="209" t="s">
        <v>83</v>
      </c>
      <c r="AH27" s="209" t="s">
        <v>83</v>
      </c>
      <c r="AI27" s="209" t="s">
        <v>83</v>
      </c>
      <c r="AJ27" t="e">
        <f t="shared" si="4"/>
        <v>#DIV/0!</v>
      </c>
    </row>
    <row r="28" spans="1:36" x14ac:dyDescent="0.2">
      <c r="A28" s="205"/>
      <c r="B28" s="205"/>
      <c r="C28" s="206" t="s">
        <v>185</v>
      </c>
      <c r="D28" s="207" t="s">
        <v>83</v>
      </c>
      <c r="E28" s="205"/>
      <c r="F28" s="205"/>
      <c r="G28" s="205"/>
      <c r="H28" s="205"/>
      <c r="I28" s="208"/>
      <c r="J28" s="208"/>
      <c r="K28" s="208"/>
      <c r="L28" s="208"/>
      <c r="M28" s="209" t="s">
        <v>218</v>
      </c>
      <c r="N28" s="210"/>
      <c r="O28" s="211" t="s">
        <v>367</v>
      </c>
      <c r="P28" s="210"/>
      <c r="Q28" s="213"/>
      <c r="R28" s="213"/>
      <c r="S28" s="213"/>
      <c r="T28" s="213"/>
      <c r="U28" s="213"/>
      <c r="V28" s="213"/>
      <c r="W28" s="213">
        <f t="shared" si="2"/>
        <v>0</v>
      </c>
      <c r="X28" s="205"/>
      <c r="Y28" s="205"/>
      <c r="Z28" s="205"/>
      <c r="AA28" s="205"/>
      <c r="AB28" s="218" t="str">
        <f t="shared" si="3"/>
        <v>Updates Required</v>
      </c>
      <c r="AC28" s="218" t="str">
        <f t="shared" si="3"/>
        <v>Updates Required</v>
      </c>
      <c r="AD28" s="218" t="str">
        <f t="shared" si="3"/>
        <v>Updates Required</v>
      </c>
      <c r="AE28" s="218" t="str">
        <f t="shared" si="3"/>
        <v>Updates Required</v>
      </c>
      <c r="AF28" s="209" t="s">
        <v>201</v>
      </c>
      <c r="AG28" s="209" t="s">
        <v>83</v>
      </c>
      <c r="AH28" s="209" t="s">
        <v>83</v>
      </c>
      <c r="AI28" s="209" t="s">
        <v>83</v>
      </c>
      <c r="AJ28" t="e">
        <f t="shared" si="4"/>
        <v>#DIV/0!</v>
      </c>
    </row>
    <row r="29" spans="1:36" x14ac:dyDescent="0.2">
      <c r="A29" s="205"/>
      <c r="B29" s="205"/>
      <c r="C29" s="206" t="s">
        <v>185</v>
      </c>
      <c r="D29" s="207" t="s">
        <v>83</v>
      </c>
      <c r="E29" s="205"/>
      <c r="F29" s="205"/>
      <c r="G29" s="205"/>
      <c r="H29" s="205"/>
      <c r="I29" s="208"/>
      <c r="J29" s="208"/>
      <c r="K29" s="208"/>
      <c r="L29" s="208"/>
      <c r="M29" s="209" t="s">
        <v>218</v>
      </c>
      <c r="N29" s="210"/>
      <c r="O29" s="211" t="s">
        <v>367</v>
      </c>
      <c r="P29" s="210"/>
      <c r="Q29" s="213"/>
      <c r="R29" s="213"/>
      <c r="S29" s="213"/>
      <c r="T29" s="213"/>
      <c r="U29" s="213"/>
      <c r="V29" s="213"/>
      <c r="W29" s="213">
        <f t="shared" si="2"/>
        <v>0</v>
      </c>
      <c r="X29" s="205"/>
      <c r="Y29" s="205"/>
      <c r="Z29" s="205"/>
      <c r="AA29" s="205"/>
      <c r="AB29" s="218" t="str">
        <f t="shared" si="3"/>
        <v>Updates Required</v>
      </c>
      <c r="AC29" s="218" t="str">
        <f t="shared" si="3"/>
        <v>Updates Required</v>
      </c>
      <c r="AD29" s="218" t="str">
        <f t="shared" si="3"/>
        <v>Updates Required</v>
      </c>
      <c r="AE29" s="218" t="str">
        <f t="shared" si="3"/>
        <v>Updates Required</v>
      </c>
      <c r="AF29" s="209" t="s">
        <v>201</v>
      </c>
      <c r="AG29" s="209" t="s">
        <v>83</v>
      </c>
      <c r="AH29" s="209" t="s">
        <v>83</v>
      </c>
      <c r="AI29" s="209" t="s">
        <v>83</v>
      </c>
      <c r="AJ29" t="e">
        <f t="shared" si="4"/>
        <v>#DIV/0!</v>
      </c>
    </row>
    <row r="30" spans="1:36" x14ac:dyDescent="0.2">
      <c r="A30" s="205"/>
      <c r="B30" s="205"/>
      <c r="C30" s="206" t="s">
        <v>185</v>
      </c>
      <c r="D30" s="207" t="s">
        <v>83</v>
      </c>
      <c r="E30" s="205"/>
      <c r="F30" s="205"/>
      <c r="G30" s="205"/>
      <c r="H30" s="205"/>
      <c r="I30" s="208"/>
      <c r="J30" s="208"/>
      <c r="K30" s="208"/>
      <c r="L30" s="208"/>
      <c r="M30" s="209" t="s">
        <v>218</v>
      </c>
      <c r="N30" s="210"/>
      <c r="O30" s="211" t="s">
        <v>367</v>
      </c>
      <c r="P30" s="210"/>
      <c r="Q30" s="213"/>
      <c r="R30" s="213"/>
      <c r="S30" s="213"/>
      <c r="T30" s="213"/>
      <c r="U30" s="213"/>
      <c r="V30" s="213"/>
      <c r="W30" s="213">
        <f t="shared" si="2"/>
        <v>0</v>
      </c>
      <c r="X30" s="205"/>
      <c r="Y30" s="205"/>
      <c r="Z30" s="205"/>
      <c r="AA30" s="205"/>
      <c r="AB30" s="218" t="str">
        <f t="shared" si="3"/>
        <v>Updates Required</v>
      </c>
      <c r="AC30" s="218" t="str">
        <f t="shared" si="3"/>
        <v>Updates Required</v>
      </c>
      <c r="AD30" s="218" t="str">
        <f t="shared" si="3"/>
        <v>Updates Required</v>
      </c>
      <c r="AE30" s="218" t="str">
        <f t="shared" si="3"/>
        <v>Updates Required</v>
      </c>
      <c r="AF30" s="209" t="s">
        <v>201</v>
      </c>
      <c r="AG30" s="209" t="s">
        <v>83</v>
      </c>
      <c r="AH30" s="209" t="s">
        <v>83</v>
      </c>
      <c r="AI30" s="209" t="s">
        <v>83</v>
      </c>
      <c r="AJ30" t="e">
        <f t="shared" si="4"/>
        <v>#DIV/0!</v>
      </c>
    </row>
    <row r="31" spans="1:36" x14ac:dyDescent="0.2">
      <c r="A31" s="205"/>
      <c r="B31" s="205"/>
      <c r="C31" s="206" t="s">
        <v>185</v>
      </c>
      <c r="D31" s="207" t="s">
        <v>83</v>
      </c>
      <c r="E31" s="205"/>
      <c r="F31" s="205"/>
      <c r="G31" s="205"/>
      <c r="H31" s="205"/>
      <c r="I31" s="208"/>
      <c r="J31" s="208"/>
      <c r="K31" s="208"/>
      <c r="L31" s="208"/>
      <c r="M31" s="209" t="s">
        <v>218</v>
      </c>
      <c r="N31" s="210"/>
      <c r="O31" s="211" t="s">
        <v>367</v>
      </c>
      <c r="P31" s="210"/>
      <c r="Q31" s="213"/>
      <c r="R31" s="213"/>
      <c r="S31" s="213"/>
      <c r="T31" s="213"/>
      <c r="U31" s="213"/>
      <c r="V31" s="213"/>
      <c r="W31" s="213">
        <f t="shared" si="2"/>
        <v>0</v>
      </c>
      <c r="X31" s="205"/>
      <c r="Y31" s="205"/>
      <c r="Z31" s="205"/>
      <c r="AA31" s="205"/>
      <c r="AB31" s="218" t="str">
        <f t="shared" si="3"/>
        <v>Updates Required</v>
      </c>
      <c r="AC31" s="218" t="str">
        <f t="shared" si="3"/>
        <v>Updates Required</v>
      </c>
      <c r="AD31" s="218" t="str">
        <f t="shared" si="3"/>
        <v>Updates Required</v>
      </c>
      <c r="AE31" s="218" t="str">
        <f t="shared" si="3"/>
        <v>Updates Required</v>
      </c>
      <c r="AF31" s="209" t="s">
        <v>201</v>
      </c>
      <c r="AG31" s="209" t="s">
        <v>83</v>
      </c>
      <c r="AH31" s="209" t="s">
        <v>83</v>
      </c>
      <c r="AI31" s="209" t="s">
        <v>83</v>
      </c>
      <c r="AJ31" t="e">
        <f t="shared" si="4"/>
        <v>#DIV/0!</v>
      </c>
    </row>
    <row r="32" spans="1:36" x14ac:dyDescent="0.2">
      <c r="A32" s="205"/>
      <c r="B32" s="205"/>
      <c r="C32" s="206" t="s">
        <v>185</v>
      </c>
      <c r="D32" s="207" t="s">
        <v>83</v>
      </c>
      <c r="E32" s="205"/>
      <c r="F32" s="205"/>
      <c r="G32" s="205"/>
      <c r="H32" s="205"/>
      <c r="I32" s="208"/>
      <c r="J32" s="208"/>
      <c r="K32" s="208"/>
      <c r="L32" s="208"/>
      <c r="M32" s="209" t="s">
        <v>218</v>
      </c>
      <c r="N32" s="210"/>
      <c r="O32" s="211" t="s">
        <v>367</v>
      </c>
      <c r="P32" s="210"/>
      <c r="Q32" s="213"/>
      <c r="R32" s="213"/>
      <c r="S32" s="213"/>
      <c r="T32" s="213"/>
      <c r="U32" s="213"/>
      <c r="V32" s="213"/>
      <c r="W32" s="213">
        <f t="shared" si="2"/>
        <v>0</v>
      </c>
      <c r="X32" s="205"/>
      <c r="Y32" s="205"/>
      <c r="Z32" s="205"/>
      <c r="AA32" s="205"/>
      <c r="AB32" s="218" t="str">
        <f t="shared" si="3"/>
        <v>Updates Required</v>
      </c>
      <c r="AC32" s="218" t="str">
        <f t="shared" si="3"/>
        <v>Updates Required</v>
      </c>
      <c r="AD32" s="218" t="str">
        <f t="shared" si="3"/>
        <v>Updates Required</v>
      </c>
      <c r="AE32" s="218" t="str">
        <f t="shared" si="3"/>
        <v>Updates Required</v>
      </c>
      <c r="AF32" s="209" t="s">
        <v>201</v>
      </c>
      <c r="AG32" s="209" t="s">
        <v>83</v>
      </c>
      <c r="AH32" s="209" t="s">
        <v>83</v>
      </c>
      <c r="AI32" s="209" t="s">
        <v>83</v>
      </c>
      <c r="AJ32" t="e">
        <f t="shared" si="4"/>
        <v>#DIV/0!</v>
      </c>
    </row>
    <row r="33" spans="1:36" x14ac:dyDescent="0.2">
      <c r="A33" s="205"/>
      <c r="B33" s="205"/>
      <c r="C33" s="206" t="s">
        <v>185</v>
      </c>
      <c r="D33" s="207" t="s">
        <v>83</v>
      </c>
      <c r="E33" s="205"/>
      <c r="F33" s="205"/>
      <c r="G33" s="205"/>
      <c r="H33" s="205"/>
      <c r="I33" s="208"/>
      <c r="J33" s="208"/>
      <c r="K33" s="208"/>
      <c r="L33" s="208"/>
      <c r="M33" s="209" t="s">
        <v>218</v>
      </c>
      <c r="N33" s="210"/>
      <c r="O33" s="211" t="s">
        <v>367</v>
      </c>
      <c r="P33" s="210"/>
      <c r="Q33" s="213"/>
      <c r="R33" s="213"/>
      <c r="S33" s="213"/>
      <c r="T33" s="213"/>
      <c r="U33" s="213"/>
      <c r="V33" s="213"/>
      <c r="W33" s="213">
        <f t="shared" si="2"/>
        <v>0</v>
      </c>
      <c r="X33" s="205"/>
      <c r="Y33" s="205"/>
      <c r="Z33" s="205"/>
      <c r="AA33" s="205"/>
      <c r="AB33" s="218" t="str">
        <f t="shared" si="3"/>
        <v>Updates Required</v>
      </c>
      <c r="AC33" s="218" t="str">
        <f t="shared" si="3"/>
        <v>Updates Required</v>
      </c>
      <c r="AD33" s="218" t="str">
        <f t="shared" si="3"/>
        <v>Updates Required</v>
      </c>
      <c r="AE33" s="218" t="str">
        <f t="shared" si="3"/>
        <v>Updates Required</v>
      </c>
      <c r="AF33" s="209" t="s">
        <v>201</v>
      </c>
      <c r="AG33" s="209" t="s">
        <v>83</v>
      </c>
      <c r="AH33" s="209" t="s">
        <v>83</v>
      </c>
      <c r="AI33" s="209" t="s">
        <v>83</v>
      </c>
      <c r="AJ33" t="e">
        <f t="shared" si="4"/>
        <v>#DIV/0!</v>
      </c>
    </row>
    <row r="34" spans="1:36" x14ac:dyDescent="0.2">
      <c r="A34" s="205"/>
      <c r="B34" s="205"/>
      <c r="C34" s="206" t="s">
        <v>185</v>
      </c>
      <c r="D34" s="207" t="s">
        <v>83</v>
      </c>
      <c r="E34" s="205"/>
      <c r="F34" s="205"/>
      <c r="G34" s="205"/>
      <c r="H34" s="205"/>
      <c r="I34" s="208"/>
      <c r="J34" s="208"/>
      <c r="K34" s="208"/>
      <c r="L34" s="208"/>
      <c r="M34" s="209" t="s">
        <v>218</v>
      </c>
      <c r="N34" s="210"/>
      <c r="O34" s="211" t="s">
        <v>367</v>
      </c>
      <c r="P34" s="210"/>
      <c r="Q34" s="213"/>
      <c r="R34" s="213"/>
      <c r="S34" s="213"/>
      <c r="T34" s="213"/>
      <c r="U34" s="213"/>
      <c r="V34" s="213"/>
      <c r="W34" s="213">
        <f t="shared" si="2"/>
        <v>0</v>
      </c>
      <c r="X34" s="205"/>
      <c r="Y34" s="205"/>
      <c r="Z34" s="205"/>
      <c r="AA34" s="205"/>
      <c r="AB34" s="218" t="str">
        <f t="shared" si="3"/>
        <v>Updates Required</v>
      </c>
      <c r="AC34" s="218" t="str">
        <f t="shared" si="3"/>
        <v>Updates Required</v>
      </c>
      <c r="AD34" s="218" t="str">
        <f t="shared" si="3"/>
        <v>Updates Required</v>
      </c>
      <c r="AE34" s="218" t="str">
        <f t="shared" si="3"/>
        <v>Updates Required</v>
      </c>
      <c r="AF34" s="209" t="s">
        <v>201</v>
      </c>
      <c r="AG34" s="209" t="s">
        <v>83</v>
      </c>
      <c r="AH34" s="209" t="s">
        <v>83</v>
      </c>
      <c r="AI34" s="209" t="s">
        <v>83</v>
      </c>
      <c r="AJ34" t="e">
        <f t="shared" si="4"/>
        <v>#DIV/0!</v>
      </c>
    </row>
    <row r="35" spans="1:36" x14ac:dyDescent="0.2">
      <c r="A35" s="205"/>
      <c r="B35" s="205"/>
      <c r="C35" s="206" t="s">
        <v>185</v>
      </c>
      <c r="D35" s="207" t="s">
        <v>83</v>
      </c>
      <c r="E35" s="205"/>
      <c r="F35" s="205"/>
      <c r="G35" s="205"/>
      <c r="H35" s="205"/>
      <c r="I35" s="208"/>
      <c r="J35" s="208"/>
      <c r="K35" s="208"/>
      <c r="L35" s="208"/>
      <c r="M35" s="209" t="s">
        <v>218</v>
      </c>
      <c r="N35" s="210"/>
      <c r="O35" s="211" t="s">
        <v>367</v>
      </c>
      <c r="P35" s="210"/>
      <c r="Q35" s="213"/>
      <c r="R35" s="213"/>
      <c r="S35" s="213"/>
      <c r="T35" s="213"/>
      <c r="U35" s="213"/>
      <c r="V35" s="213"/>
      <c r="W35" s="213">
        <f t="shared" si="2"/>
        <v>0</v>
      </c>
      <c r="X35" s="205"/>
      <c r="Y35" s="205"/>
      <c r="Z35" s="205"/>
      <c r="AA35" s="205"/>
      <c r="AB35" s="218" t="str">
        <f t="shared" si="3"/>
        <v>Updates Required</v>
      </c>
      <c r="AC35" s="218" t="str">
        <f t="shared" si="3"/>
        <v>Updates Required</v>
      </c>
      <c r="AD35" s="218" t="str">
        <f t="shared" si="3"/>
        <v>Updates Required</v>
      </c>
      <c r="AE35" s="218" t="str">
        <f t="shared" si="3"/>
        <v>Updates Required</v>
      </c>
      <c r="AF35" s="209" t="s">
        <v>201</v>
      </c>
      <c r="AG35" s="209" t="s">
        <v>83</v>
      </c>
      <c r="AH35" s="209" t="s">
        <v>83</v>
      </c>
      <c r="AI35" s="209" t="s">
        <v>83</v>
      </c>
      <c r="AJ35" t="e">
        <f t="shared" si="4"/>
        <v>#DIV/0!</v>
      </c>
    </row>
    <row r="36" spans="1:36" x14ac:dyDescent="0.2">
      <c r="A36" s="205"/>
      <c r="B36" s="205"/>
      <c r="C36" s="206" t="s">
        <v>185</v>
      </c>
      <c r="D36" s="207" t="s">
        <v>83</v>
      </c>
      <c r="E36" s="205"/>
      <c r="F36" s="205"/>
      <c r="G36" s="205"/>
      <c r="H36" s="205"/>
      <c r="I36" s="208"/>
      <c r="J36" s="208"/>
      <c r="K36" s="208"/>
      <c r="L36" s="208"/>
      <c r="M36" s="209" t="s">
        <v>218</v>
      </c>
      <c r="N36" s="210"/>
      <c r="O36" s="211" t="s">
        <v>367</v>
      </c>
      <c r="P36" s="210"/>
      <c r="Q36" s="213"/>
      <c r="R36" s="213"/>
      <c r="S36" s="213"/>
      <c r="T36" s="213"/>
      <c r="U36" s="213"/>
      <c r="V36" s="213"/>
      <c r="W36" s="213">
        <f t="shared" si="2"/>
        <v>0</v>
      </c>
      <c r="X36" s="205"/>
      <c r="Y36" s="205"/>
      <c r="Z36" s="205"/>
      <c r="AA36" s="205"/>
      <c r="AB36" s="218" t="str">
        <f t="shared" si="3"/>
        <v>Updates Required</v>
      </c>
      <c r="AC36" s="218" t="str">
        <f t="shared" si="3"/>
        <v>Updates Required</v>
      </c>
      <c r="AD36" s="218" t="str">
        <f t="shared" si="3"/>
        <v>Updates Required</v>
      </c>
      <c r="AE36" s="218" t="str">
        <f t="shared" si="3"/>
        <v>Updates Required</v>
      </c>
      <c r="AF36" s="209" t="s">
        <v>201</v>
      </c>
      <c r="AG36" s="209" t="s">
        <v>83</v>
      </c>
      <c r="AH36" s="209" t="s">
        <v>83</v>
      </c>
      <c r="AI36" s="209" t="s">
        <v>83</v>
      </c>
      <c r="AJ36" t="e">
        <f t="shared" si="4"/>
        <v>#DIV/0!</v>
      </c>
    </row>
    <row r="37" spans="1:36" x14ac:dyDescent="0.2">
      <c r="A37" s="205"/>
      <c r="B37" s="205"/>
      <c r="C37" s="206" t="s">
        <v>185</v>
      </c>
      <c r="D37" s="207" t="s">
        <v>83</v>
      </c>
      <c r="E37" s="205"/>
      <c r="F37" s="205"/>
      <c r="G37" s="205"/>
      <c r="H37" s="205"/>
      <c r="I37" s="208"/>
      <c r="J37" s="208"/>
      <c r="K37" s="208"/>
      <c r="L37" s="208"/>
      <c r="M37" s="209" t="s">
        <v>218</v>
      </c>
      <c r="N37" s="210"/>
      <c r="O37" s="211" t="s">
        <v>367</v>
      </c>
      <c r="P37" s="210"/>
      <c r="Q37" s="213"/>
      <c r="R37" s="213"/>
      <c r="S37" s="213"/>
      <c r="T37" s="213"/>
      <c r="U37" s="213"/>
      <c r="V37" s="213"/>
      <c r="W37" s="213">
        <f t="shared" si="2"/>
        <v>0</v>
      </c>
      <c r="X37" s="205"/>
      <c r="Y37" s="205"/>
      <c r="Z37" s="205"/>
      <c r="AA37" s="205"/>
      <c r="AB37" s="218" t="str">
        <f t="shared" si="3"/>
        <v>Updates Required</v>
      </c>
      <c r="AC37" s="218" t="str">
        <f t="shared" si="3"/>
        <v>Updates Required</v>
      </c>
      <c r="AD37" s="218" t="str">
        <f t="shared" si="3"/>
        <v>Updates Required</v>
      </c>
      <c r="AE37" s="218" t="str">
        <f t="shared" si="3"/>
        <v>Updates Required</v>
      </c>
      <c r="AF37" s="209" t="s">
        <v>201</v>
      </c>
      <c r="AG37" s="209" t="s">
        <v>83</v>
      </c>
      <c r="AH37" s="209" t="s">
        <v>83</v>
      </c>
      <c r="AI37" s="209" t="s">
        <v>83</v>
      </c>
      <c r="AJ37" t="e">
        <f t="shared" si="4"/>
        <v>#DIV/0!</v>
      </c>
    </row>
    <row r="38" spans="1:36" x14ac:dyDescent="0.2">
      <c r="I38" s="149"/>
      <c r="J38" s="149"/>
      <c r="K38" s="149"/>
      <c r="L38" s="149"/>
      <c r="N38" s="151"/>
      <c r="P38" s="151"/>
      <c r="Q38" s="99"/>
      <c r="R38" s="99"/>
      <c r="S38" s="99"/>
      <c r="T38" s="99"/>
      <c r="U38" s="99"/>
      <c r="V38" s="99"/>
    </row>
    <row r="39" spans="1:36" s="148" customFormat="1" ht="15.75" x14ac:dyDescent="0.25">
      <c r="A39" s="148" t="s">
        <v>197</v>
      </c>
      <c r="I39" s="150">
        <f>SUM(I7:I37)</f>
        <v>0</v>
      </c>
      <c r="J39" s="150">
        <f>SUM(J7:J37)</f>
        <v>0</v>
      </c>
      <c r="K39" s="150">
        <f>SUM(K7:K37)</f>
        <v>0</v>
      </c>
      <c r="L39" s="150">
        <f>SUM(L7:L37)</f>
        <v>0</v>
      </c>
      <c r="N39" s="152">
        <f>SUM(N7:N37)</f>
        <v>0</v>
      </c>
      <c r="O39" s="239"/>
      <c r="P39" s="152">
        <f>SUM(P7:P37)</f>
        <v>0</v>
      </c>
      <c r="Q39" s="152">
        <f t="shared" ref="Q39:V39" si="5">SUM(Q7:Q37)</f>
        <v>0</v>
      </c>
      <c r="R39" s="152">
        <f t="shared" si="5"/>
        <v>0</v>
      </c>
      <c r="S39" s="152">
        <f t="shared" si="5"/>
        <v>0</v>
      </c>
      <c r="T39" s="152"/>
      <c r="U39" s="152">
        <f t="shared" si="5"/>
        <v>0</v>
      </c>
      <c r="V39" s="152">
        <f t="shared" si="5"/>
        <v>0</v>
      </c>
      <c r="W39" s="152">
        <f>SUM(W7:W37)</f>
        <v>0</v>
      </c>
    </row>
    <row r="41" spans="1:36" x14ac:dyDescent="0.2">
      <c r="Y41" s="4" t="s">
        <v>199</v>
      </c>
    </row>
    <row r="42" spans="1:36" x14ac:dyDescent="0.2">
      <c r="Y42">
        <f>MIN(Y7:Y37)</f>
        <v>0</v>
      </c>
    </row>
  </sheetData>
  <sheetProtection algorithmName="SHA-512" hashValue="/BYY+vlFpkGBxcfrBszW12JaqIaORfN/vsAFJBGBY5kX/Lnj9u/QreL/PYo/WkhUQiVuHRTboJh2B9IxJzH+Bw==" saltValue="AUgEidGCK9A806tKxFFp5w==" spinCount="100000" sheet="1" objects="1" scenarios="1"/>
  <mergeCells count="4">
    <mergeCell ref="E2:R2"/>
    <mergeCell ref="AB5:AE5"/>
    <mergeCell ref="I5:L5"/>
    <mergeCell ref="AB3:AE4"/>
  </mergeCells>
  <dataValidations xWindow="361" yWindow="406" count="3">
    <dataValidation type="whole" allowBlank="1" showInputMessage="1" showErrorMessage="1" sqref="Z7:Z37" xr:uid="{D4D6B3D9-66C3-43CE-846A-64293A9E9BD2}">
      <formula1>1</formula1>
      <formula2>10</formula2>
    </dataValidation>
    <dataValidation type="whole" allowBlank="1" showInputMessage="1" showErrorMessage="1" sqref="X7:X37" xr:uid="{11B4CDD4-DE5E-4A1C-904C-37E169B5D75A}">
      <formula1>1</formula1>
      <formula2>199999</formula2>
    </dataValidation>
    <dataValidation type="whole" allowBlank="1" showInputMessage="1" showErrorMessage="1" promptTitle="Open Lot Limit" prompt="At this point we can only cinsider limits upto 4M" sqref="P7:P37" xr:uid="{11E65DC8-2A33-47DD-80EC-D02B4ADD75CF}">
      <formula1>0</formula1>
      <formula2>4000000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361" yWindow="406" count="6">
        <x14:dataValidation type="list" allowBlank="1" showInputMessage="1" showErrorMessage="1" xr:uid="{00000000-0002-0000-0200-000000000000}">
          <x14:formula1>
            <xm:f>Drop_downs!$F$12:$F$21</xm:f>
          </x14:formula1>
          <xm:sqref>C7:C37</xm:sqref>
        </x14:dataValidation>
        <x14:dataValidation type="list" allowBlank="1" showInputMessage="1" showErrorMessage="1" xr:uid="{00000000-0002-0000-0200-000001000000}">
          <x14:formula1>
            <xm:f>Drop_downs!$F$25:$F$29</xm:f>
          </x14:formula1>
          <xm:sqref>AF7:AF37</xm:sqref>
        </x14:dataValidation>
        <x14:dataValidation type="list" allowBlank="1" showInputMessage="1" showErrorMessage="1" xr:uid="{00000000-0002-0000-0200-000002000000}">
          <x14:formula1>
            <xm:f>Drop_downs!$C$3:$C$5</xm:f>
          </x14:formula1>
          <xm:sqref>AG7:AI37 D7:D37</xm:sqref>
        </x14:dataValidation>
        <x14:dataValidation type="list" allowBlank="1" showInputMessage="1" showErrorMessage="1" xr:uid="{EBE1DC91-8B1E-4B9F-A9B0-8319C12F23C1}">
          <x14:formula1>
            <xm:f>Drop_downs!$A$41:$A$45</xm:f>
          </x14:formula1>
          <xm:sqref>M7:M37</xm:sqref>
        </x14:dataValidation>
        <x14:dataValidation type="list" allowBlank="1" showInputMessage="1" showErrorMessage="1" xr:uid="{1683DB7E-D992-4070-9E29-5FBC672C1F21}">
          <x14:formula1>
            <xm:f>Drop_downs!$C$53:$C$55</xm:f>
          </x14:formula1>
          <xm:sqref>O7:O37</xm:sqref>
        </x14:dataValidation>
        <x14:dataValidation type="list" allowBlank="1" showInputMessage="1" showErrorMessage="1" xr:uid="{571C4959-6065-40D2-A990-6CB453871323}">
          <x14:formula1>
            <xm:f>Drop_downs!$D$22:$D$26</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34"/>
  <sheetViews>
    <sheetView workbookViewId="0">
      <selection activeCell="B12" sqref="A12:B12"/>
    </sheetView>
  </sheetViews>
  <sheetFormatPr defaultRowHeight="12.75" x14ac:dyDescent="0.2"/>
  <cols>
    <col min="1" max="1" width="18.7109375" customWidth="1"/>
    <col min="2" max="7" width="13.7109375" customWidth="1"/>
    <col min="8" max="8" width="11" customWidth="1"/>
    <col min="9" max="10" width="12.28515625" customWidth="1"/>
    <col min="11" max="11" width="9.7109375" customWidth="1"/>
  </cols>
  <sheetData>
    <row r="1" spans="1:12" ht="55.9" customHeight="1" x14ac:dyDescent="0.2">
      <c r="A1" s="101" t="s">
        <v>99</v>
      </c>
      <c r="B1" s="101" t="s">
        <v>100</v>
      </c>
      <c r="C1" s="101" t="s">
        <v>101</v>
      </c>
      <c r="D1" s="101" t="s">
        <v>104</v>
      </c>
      <c r="E1" s="101" t="s">
        <v>102</v>
      </c>
      <c r="F1" s="101" t="s">
        <v>25</v>
      </c>
      <c r="G1" s="101" t="s">
        <v>107</v>
      </c>
      <c r="H1" s="101" t="s">
        <v>103</v>
      </c>
      <c r="I1" s="101" t="s">
        <v>105</v>
      </c>
      <c r="J1" s="101" t="s">
        <v>235</v>
      </c>
      <c r="K1" s="101" t="s">
        <v>106</v>
      </c>
      <c r="L1" s="101" t="s">
        <v>447</v>
      </c>
    </row>
    <row r="2" spans="1:12" x14ac:dyDescent="0.2">
      <c r="D2" s="102"/>
    </row>
    <row r="3" spans="1:12" x14ac:dyDescent="0.2">
      <c r="D3" s="102"/>
    </row>
    <row r="4" spans="1:12" x14ac:dyDescent="0.2">
      <c r="D4" s="102"/>
    </row>
    <row r="5" spans="1:12" x14ac:dyDescent="0.2">
      <c r="D5" s="102"/>
    </row>
    <row r="6" spans="1:12" x14ac:dyDescent="0.2">
      <c r="D6" s="102"/>
    </row>
    <row r="7" spans="1:12" x14ac:dyDescent="0.2">
      <c r="D7" s="102"/>
    </row>
    <row r="8" spans="1:12" x14ac:dyDescent="0.2">
      <c r="D8" s="102"/>
    </row>
    <row r="9" spans="1:12" x14ac:dyDescent="0.2">
      <c r="D9" s="102"/>
    </row>
    <row r="10" spans="1:12" x14ac:dyDescent="0.2">
      <c r="D10" s="102"/>
    </row>
    <row r="11" spans="1:12" x14ac:dyDescent="0.2">
      <c r="D11" s="102"/>
    </row>
    <row r="12" spans="1:12" x14ac:dyDescent="0.2">
      <c r="D12" s="102"/>
    </row>
    <row r="13" spans="1:12" x14ac:dyDescent="0.2">
      <c r="D13" s="102"/>
    </row>
    <row r="14" spans="1:12" x14ac:dyDescent="0.2">
      <c r="D14" s="102"/>
    </row>
    <row r="15" spans="1:12" x14ac:dyDescent="0.2">
      <c r="D15" s="102"/>
    </row>
    <row r="16" spans="1:12" x14ac:dyDescent="0.2">
      <c r="D16" s="102"/>
    </row>
    <row r="17" spans="4:4" x14ac:dyDescent="0.2">
      <c r="D17" s="102"/>
    </row>
    <row r="18" spans="4:4" x14ac:dyDescent="0.2">
      <c r="D18" s="102"/>
    </row>
    <row r="19" spans="4:4" x14ac:dyDescent="0.2">
      <c r="D19" s="102"/>
    </row>
    <row r="20" spans="4:4" x14ac:dyDescent="0.2">
      <c r="D20" s="102"/>
    </row>
    <row r="21" spans="4:4" x14ac:dyDescent="0.2">
      <c r="D21" s="102"/>
    </row>
    <row r="22" spans="4:4" x14ac:dyDescent="0.2">
      <c r="D22" s="102"/>
    </row>
    <row r="23" spans="4:4" x14ac:dyDescent="0.2">
      <c r="D23" s="102"/>
    </row>
    <row r="24" spans="4:4" x14ac:dyDescent="0.2">
      <c r="D24" s="102"/>
    </row>
    <row r="25" spans="4:4" x14ac:dyDescent="0.2">
      <c r="D25" s="102"/>
    </row>
    <row r="26" spans="4:4" x14ac:dyDescent="0.2">
      <c r="D26" s="102"/>
    </row>
    <row r="27" spans="4:4" x14ac:dyDescent="0.2">
      <c r="D27" s="102"/>
    </row>
    <row r="28" spans="4:4" x14ac:dyDescent="0.2">
      <c r="D28" s="102"/>
    </row>
    <row r="29" spans="4:4" x14ac:dyDescent="0.2">
      <c r="D29" s="102"/>
    </row>
    <row r="30" spans="4:4" x14ac:dyDescent="0.2">
      <c r="D30" s="102"/>
    </row>
    <row r="31" spans="4:4" x14ac:dyDescent="0.2">
      <c r="D31" s="102"/>
    </row>
    <row r="32" spans="4:4" x14ac:dyDescent="0.2">
      <c r="D32" s="102"/>
    </row>
    <row r="33" spans="4:4" x14ac:dyDescent="0.2">
      <c r="D33" s="102"/>
    </row>
    <row r="34" spans="4:4" x14ac:dyDescent="0.2">
      <c r="D34" s="102"/>
    </row>
    <row r="35" spans="4:4" x14ac:dyDescent="0.2">
      <c r="D35" s="102"/>
    </row>
    <row r="36" spans="4:4" x14ac:dyDescent="0.2">
      <c r="D36" s="102"/>
    </row>
    <row r="37" spans="4:4" x14ac:dyDescent="0.2">
      <c r="D37" s="102"/>
    </row>
    <row r="38" spans="4:4" x14ac:dyDescent="0.2">
      <c r="D38" s="102"/>
    </row>
    <row r="39" spans="4:4" x14ac:dyDescent="0.2">
      <c r="D39" s="102"/>
    </row>
    <row r="40" spans="4:4" x14ac:dyDescent="0.2">
      <c r="D40" s="102"/>
    </row>
    <row r="41" spans="4:4" x14ac:dyDescent="0.2">
      <c r="D41" s="102"/>
    </row>
    <row r="42" spans="4:4" x14ac:dyDescent="0.2">
      <c r="D42" s="102"/>
    </row>
    <row r="43" spans="4:4" x14ac:dyDescent="0.2">
      <c r="D43" s="102"/>
    </row>
    <row r="44" spans="4:4" x14ac:dyDescent="0.2">
      <c r="D44" s="102"/>
    </row>
    <row r="45" spans="4:4" x14ac:dyDescent="0.2">
      <c r="D45" s="102"/>
    </row>
    <row r="46" spans="4:4" x14ac:dyDescent="0.2">
      <c r="D46" s="102"/>
    </row>
    <row r="47" spans="4:4" x14ac:dyDescent="0.2">
      <c r="D47" s="102"/>
    </row>
    <row r="48" spans="4:4" x14ac:dyDescent="0.2">
      <c r="D48" s="102"/>
    </row>
    <row r="49" spans="4:4" x14ac:dyDescent="0.2">
      <c r="D49" s="102"/>
    </row>
    <row r="50" spans="4:4" x14ac:dyDescent="0.2">
      <c r="D50" s="102"/>
    </row>
    <row r="51" spans="4:4" x14ac:dyDescent="0.2">
      <c r="D51" s="102"/>
    </row>
    <row r="52" spans="4:4" x14ac:dyDescent="0.2">
      <c r="D52" s="102"/>
    </row>
    <row r="53" spans="4:4" x14ac:dyDescent="0.2">
      <c r="D53" s="102"/>
    </row>
    <row r="54" spans="4:4" x14ac:dyDescent="0.2">
      <c r="D54" s="102"/>
    </row>
    <row r="55" spans="4:4" x14ac:dyDescent="0.2">
      <c r="D55" s="102"/>
    </row>
    <row r="56" spans="4:4" x14ac:dyDescent="0.2">
      <c r="D56" s="102"/>
    </row>
    <row r="57" spans="4:4" x14ac:dyDescent="0.2">
      <c r="D57" s="102"/>
    </row>
    <row r="58" spans="4:4" x14ac:dyDescent="0.2">
      <c r="D58" s="102"/>
    </row>
    <row r="59" spans="4:4" x14ac:dyDescent="0.2">
      <c r="D59" s="102"/>
    </row>
    <row r="60" spans="4:4" x14ac:dyDescent="0.2">
      <c r="D60" s="102"/>
    </row>
    <row r="61" spans="4:4" x14ac:dyDescent="0.2">
      <c r="D61" s="102"/>
    </row>
    <row r="62" spans="4:4" x14ac:dyDescent="0.2">
      <c r="D62" s="102"/>
    </row>
    <row r="63" spans="4:4" x14ac:dyDescent="0.2">
      <c r="D63" s="102"/>
    </row>
    <row r="64" spans="4:4" x14ac:dyDescent="0.2">
      <c r="D64" s="102"/>
    </row>
    <row r="65" spans="4:4" x14ac:dyDescent="0.2">
      <c r="D65" s="102"/>
    </row>
    <row r="66" spans="4:4" x14ac:dyDescent="0.2">
      <c r="D66" s="102"/>
    </row>
    <row r="67" spans="4:4" x14ac:dyDescent="0.2">
      <c r="D67" s="102"/>
    </row>
    <row r="68" spans="4:4" x14ac:dyDescent="0.2">
      <c r="D68" s="102"/>
    </row>
    <row r="69" spans="4:4" x14ac:dyDescent="0.2">
      <c r="D69" s="102"/>
    </row>
    <row r="70" spans="4:4" x14ac:dyDescent="0.2">
      <c r="D70" s="102"/>
    </row>
    <row r="71" spans="4:4" x14ac:dyDescent="0.2">
      <c r="D71" s="102"/>
    </row>
    <row r="72" spans="4:4" x14ac:dyDescent="0.2">
      <c r="D72" s="102"/>
    </row>
    <row r="73" spans="4:4" x14ac:dyDescent="0.2">
      <c r="D73" s="102"/>
    </row>
    <row r="74" spans="4:4" x14ac:dyDescent="0.2">
      <c r="D74" s="102"/>
    </row>
    <row r="75" spans="4:4" x14ac:dyDescent="0.2">
      <c r="D75" s="102"/>
    </row>
    <row r="76" spans="4:4" x14ac:dyDescent="0.2">
      <c r="D76" s="102"/>
    </row>
    <row r="77" spans="4:4" x14ac:dyDescent="0.2">
      <c r="D77" s="102"/>
    </row>
    <row r="78" spans="4:4" x14ac:dyDescent="0.2">
      <c r="D78" s="102"/>
    </row>
    <row r="79" spans="4:4" x14ac:dyDescent="0.2">
      <c r="D79" s="102"/>
    </row>
    <row r="80" spans="4:4" x14ac:dyDescent="0.2">
      <c r="D80" s="102"/>
    </row>
    <row r="81" spans="4:4" x14ac:dyDescent="0.2">
      <c r="D81" s="102"/>
    </row>
    <row r="82" spans="4:4" x14ac:dyDescent="0.2">
      <c r="D82" s="102"/>
    </row>
    <row r="83" spans="4:4" x14ac:dyDescent="0.2">
      <c r="D83" s="102"/>
    </row>
    <row r="84" spans="4:4" x14ac:dyDescent="0.2">
      <c r="D84" s="102"/>
    </row>
    <row r="85" spans="4:4" x14ac:dyDescent="0.2">
      <c r="D85" s="102"/>
    </row>
    <row r="86" spans="4:4" x14ac:dyDescent="0.2">
      <c r="D86" s="102"/>
    </row>
    <row r="87" spans="4:4" x14ac:dyDescent="0.2">
      <c r="D87" s="102"/>
    </row>
    <row r="88" spans="4:4" x14ac:dyDescent="0.2">
      <c r="D88" s="102"/>
    </row>
    <row r="89" spans="4:4" x14ac:dyDescent="0.2">
      <c r="D89" s="102"/>
    </row>
    <row r="90" spans="4:4" x14ac:dyDescent="0.2">
      <c r="D90" s="102"/>
    </row>
    <row r="91" spans="4:4" x14ac:dyDescent="0.2">
      <c r="D91" s="102"/>
    </row>
    <row r="92" spans="4:4" x14ac:dyDescent="0.2">
      <c r="D92" s="102"/>
    </row>
    <row r="93" spans="4:4" x14ac:dyDescent="0.2">
      <c r="D93" s="102"/>
    </row>
    <row r="94" spans="4:4" x14ac:dyDescent="0.2">
      <c r="D94" s="102"/>
    </row>
    <row r="95" spans="4:4" x14ac:dyDescent="0.2">
      <c r="D95" s="102"/>
    </row>
    <row r="96" spans="4:4" x14ac:dyDescent="0.2">
      <c r="D96" s="102"/>
    </row>
    <row r="97" spans="4:4" x14ac:dyDescent="0.2">
      <c r="D97" s="102"/>
    </row>
    <row r="98" spans="4:4" x14ac:dyDescent="0.2">
      <c r="D98" s="102"/>
    </row>
    <row r="99" spans="4:4" x14ac:dyDescent="0.2">
      <c r="D99" s="102"/>
    </row>
    <row r="100" spans="4:4" x14ac:dyDescent="0.2">
      <c r="D100" s="102"/>
    </row>
    <row r="101" spans="4:4" x14ac:dyDescent="0.2">
      <c r="D101" s="102"/>
    </row>
    <row r="102" spans="4:4" x14ac:dyDescent="0.2">
      <c r="D102" s="102"/>
    </row>
    <row r="103" spans="4:4" x14ac:dyDescent="0.2">
      <c r="D103" s="102"/>
    </row>
    <row r="104" spans="4:4" x14ac:dyDescent="0.2">
      <c r="D104" s="102"/>
    </row>
    <row r="105" spans="4:4" x14ac:dyDescent="0.2">
      <c r="D105" s="102"/>
    </row>
    <row r="106" spans="4:4" x14ac:dyDescent="0.2">
      <c r="D106" s="102"/>
    </row>
    <row r="107" spans="4:4" x14ac:dyDescent="0.2">
      <c r="D107" s="102"/>
    </row>
    <row r="108" spans="4:4" x14ac:dyDescent="0.2">
      <c r="D108" s="102"/>
    </row>
    <row r="109" spans="4:4" x14ac:dyDescent="0.2">
      <c r="D109" s="102"/>
    </row>
    <row r="110" spans="4:4" x14ac:dyDescent="0.2">
      <c r="D110" s="102"/>
    </row>
    <row r="111" spans="4:4" x14ac:dyDescent="0.2">
      <c r="D111" s="102"/>
    </row>
    <row r="112" spans="4:4" x14ac:dyDescent="0.2">
      <c r="D112" s="102"/>
    </row>
    <row r="113" spans="4:4" x14ac:dyDescent="0.2">
      <c r="D113" s="102"/>
    </row>
    <row r="114" spans="4:4" x14ac:dyDescent="0.2">
      <c r="D114" s="102"/>
    </row>
    <row r="115" spans="4:4" x14ac:dyDescent="0.2">
      <c r="D115" s="102"/>
    </row>
    <row r="116" spans="4:4" x14ac:dyDescent="0.2">
      <c r="D116" s="102"/>
    </row>
    <row r="117" spans="4:4" x14ac:dyDescent="0.2">
      <c r="D117" s="102"/>
    </row>
    <row r="118" spans="4:4" x14ac:dyDescent="0.2">
      <c r="D118" s="102"/>
    </row>
    <row r="119" spans="4:4" x14ac:dyDescent="0.2">
      <c r="D119" s="102"/>
    </row>
    <row r="120" spans="4:4" x14ac:dyDescent="0.2">
      <c r="D120" s="102"/>
    </row>
    <row r="121" spans="4:4" x14ac:dyDescent="0.2">
      <c r="D121" s="102"/>
    </row>
    <row r="122" spans="4:4" x14ac:dyDescent="0.2">
      <c r="D122" s="102"/>
    </row>
    <row r="123" spans="4:4" x14ac:dyDescent="0.2">
      <c r="D123" s="102"/>
    </row>
    <row r="124" spans="4:4" x14ac:dyDescent="0.2">
      <c r="D124" s="102"/>
    </row>
    <row r="125" spans="4:4" x14ac:dyDescent="0.2">
      <c r="D125" s="102"/>
    </row>
    <row r="126" spans="4:4" x14ac:dyDescent="0.2">
      <c r="D126" s="102"/>
    </row>
    <row r="127" spans="4:4" x14ac:dyDescent="0.2">
      <c r="D127" s="102"/>
    </row>
    <row r="128" spans="4:4" x14ac:dyDescent="0.2">
      <c r="D128" s="102"/>
    </row>
    <row r="129" spans="4:4" x14ac:dyDescent="0.2">
      <c r="D129" s="102"/>
    </row>
    <row r="130" spans="4:4" x14ac:dyDescent="0.2">
      <c r="D130" s="102"/>
    </row>
    <row r="131" spans="4:4" x14ac:dyDescent="0.2">
      <c r="D131" s="102"/>
    </row>
    <row r="132" spans="4:4" x14ac:dyDescent="0.2">
      <c r="D132" s="102"/>
    </row>
    <row r="133" spans="4:4" x14ac:dyDescent="0.2">
      <c r="D133" s="102"/>
    </row>
    <row r="134" spans="4:4" x14ac:dyDescent="0.2">
      <c r="D134" s="102"/>
    </row>
    <row r="135" spans="4:4" x14ac:dyDescent="0.2">
      <c r="D135" s="102"/>
    </row>
    <row r="136" spans="4:4" x14ac:dyDescent="0.2">
      <c r="D136" s="102"/>
    </row>
    <row r="137" spans="4:4" x14ac:dyDescent="0.2">
      <c r="D137" s="102"/>
    </row>
    <row r="138" spans="4:4" x14ac:dyDescent="0.2">
      <c r="D138" s="102"/>
    </row>
    <row r="139" spans="4:4" x14ac:dyDescent="0.2">
      <c r="D139" s="102"/>
    </row>
    <row r="140" spans="4:4" x14ac:dyDescent="0.2">
      <c r="D140" s="102"/>
    </row>
    <row r="141" spans="4:4" x14ac:dyDescent="0.2">
      <c r="D141" s="102"/>
    </row>
    <row r="142" spans="4:4" x14ac:dyDescent="0.2">
      <c r="D142" s="102"/>
    </row>
    <row r="143" spans="4:4" x14ac:dyDescent="0.2">
      <c r="D143" s="102"/>
    </row>
    <row r="144" spans="4:4" x14ac:dyDescent="0.2">
      <c r="D144" s="102"/>
    </row>
    <row r="145" spans="4:4" x14ac:dyDescent="0.2">
      <c r="D145" s="102"/>
    </row>
    <row r="146" spans="4:4" x14ac:dyDescent="0.2">
      <c r="D146" s="102"/>
    </row>
    <row r="147" spans="4:4" x14ac:dyDescent="0.2">
      <c r="D147" s="102"/>
    </row>
    <row r="148" spans="4:4" x14ac:dyDescent="0.2">
      <c r="D148" s="102"/>
    </row>
    <row r="149" spans="4:4" x14ac:dyDescent="0.2">
      <c r="D149" s="102"/>
    </row>
    <row r="150" spans="4:4" x14ac:dyDescent="0.2">
      <c r="D150" s="102"/>
    </row>
    <row r="151" spans="4:4" x14ac:dyDescent="0.2">
      <c r="D151" s="102"/>
    </row>
    <row r="152" spans="4:4" x14ac:dyDescent="0.2">
      <c r="D152" s="102"/>
    </row>
    <row r="153" spans="4:4" x14ac:dyDescent="0.2">
      <c r="D153" s="102"/>
    </row>
    <row r="154" spans="4:4" x14ac:dyDescent="0.2">
      <c r="D154" s="102"/>
    </row>
    <row r="155" spans="4:4" x14ac:dyDescent="0.2">
      <c r="D155" s="102"/>
    </row>
    <row r="156" spans="4:4" x14ac:dyDescent="0.2">
      <c r="D156" s="102"/>
    </row>
    <row r="157" spans="4:4" x14ac:dyDescent="0.2">
      <c r="D157" s="102"/>
    </row>
    <row r="158" spans="4:4" x14ac:dyDescent="0.2">
      <c r="D158" s="102"/>
    </row>
    <row r="159" spans="4:4" x14ac:dyDescent="0.2">
      <c r="D159" s="102"/>
    </row>
    <row r="160" spans="4:4" x14ac:dyDescent="0.2">
      <c r="D160" s="102"/>
    </row>
    <row r="161" spans="4:4" x14ac:dyDescent="0.2">
      <c r="D161" s="102"/>
    </row>
    <row r="162" spans="4:4" x14ac:dyDescent="0.2">
      <c r="D162" s="102"/>
    </row>
    <row r="163" spans="4:4" x14ac:dyDescent="0.2">
      <c r="D163" s="102"/>
    </row>
    <row r="164" spans="4:4" x14ac:dyDescent="0.2">
      <c r="D164" s="102"/>
    </row>
    <row r="165" spans="4:4" x14ac:dyDescent="0.2">
      <c r="D165" s="102"/>
    </row>
    <row r="166" spans="4:4" x14ac:dyDescent="0.2">
      <c r="D166" s="102"/>
    </row>
    <row r="167" spans="4:4" x14ac:dyDescent="0.2">
      <c r="D167" s="102"/>
    </row>
    <row r="168" spans="4:4" x14ac:dyDescent="0.2">
      <c r="D168" s="102"/>
    </row>
    <row r="169" spans="4:4" x14ac:dyDescent="0.2">
      <c r="D169" s="102"/>
    </row>
    <row r="170" spans="4:4" x14ac:dyDescent="0.2">
      <c r="D170" s="102"/>
    </row>
    <row r="171" spans="4:4" x14ac:dyDescent="0.2">
      <c r="D171" s="102"/>
    </row>
    <row r="172" spans="4:4" x14ac:dyDescent="0.2">
      <c r="D172" s="102"/>
    </row>
    <row r="173" spans="4:4" x14ac:dyDescent="0.2">
      <c r="D173" s="102"/>
    </row>
    <row r="174" spans="4:4" x14ac:dyDescent="0.2">
      <c r="D174" s="102"/>
    </row>
    <row r="175" spans="4:4" x14ac:dyDescent="0.2">
      <c r="D175" s="102"/>
    </row>
    <row r="176" spans="4:4" x14ac:dyDescent="0.2">
      <c r="D176" s="102"/>
    </row>
    <row r="177" spans="4:4" x14ac:dyDescent="0.2">
      <c r="D177" s="102"/>
    </row>
    <row r="178" spans="4:4" x14ac:dyDescent="0.2">
      <c r="D178" s="102"/>
    </row>
    <row r="179" spans="4:4" x14ac:dyDescent="0.2">
      <c r="D179" s="102"/>
    </row>
    <row r="180" spans="4:4" x14ac:dyDescent="0.2">
      <c r="D180" s="102"/>
    </row>
    <row r="181" spans="4:4" x14ac:dyDescent="0.2">
      <c r="D181" s="102"/>
    </row>
    <row r="182" spans="4:4" x14ac:dyDescent="0.2">
      <c r="D182" s="102"/>
    </row>
    <row r="183" spans="4:4" x14ac:dyDescent="0.2">
      <c r="D183" s="102"/>
    </row>
    <row r="184" spans="4:4" x14ac:dyDescent="0.2">
      <c r="D184" s="102"/>
    </row>
    <row r="185" spans="4:4" x14ac:dyDescent="0.2">
      <c r="D185" s="102"/>
    </row>
    <row r="186" spans="4:4" x14ac:dyDescent="0.2">
      <c r="D186" s="102"/>
    </row>
    <row r="187" spans="4:4" x14ac:dyDescent="0.2">
      <c r="D187" s="102"/>
    </row>
    <row r="188" spans="4:4" x14ac:dyDescent="0.2">
      <c r="D188" s="102"/>
    </row>
    <row r="189" spans="4:4" x14ac:dyDescent="0.2">
      <c r="D189" s="102"/>
    </row>
    <row r="190" spans="4:4" x14ac:dyDescent="0.2">
      <c r="D190" s="102"/>
    </row>
    <row r="191" spans="4:4" x14ac:dyDescent="0.2">
      <c r="D191" s="102"/>
    </row>
    <row r="192" spans="4:4" x14ac:dyDescent="0.2">
      <c r="D192" s="102"/>
    </row>
    <row r="193" spans="4:4" x14ac:dyDescent="0.2">
      <c r="D193" s="102"/>
    </row>
    <row r="194" spans="4:4" x14ac:dyDescent="0.2">
      <c r="D194" s="102"/>
    </row>
    <row r="195" spans="4:4" x14ac:dyDescent="0.2">
      <c r="D195" s="102"/>
    </row>
    <row r="196" spans="4:4" x14ac:dyDescent="0.2">
      <c r="D196" s="102"/>
    </row>
    <row r="197" spans="4:4" x14ac:dyDescent="0.2">
      <c r="D197" s="102"/>
    </row>
    <row r="198" spans="4:4" x14ac:dyDescent="0.2">
      <c r="D198" s="102"/>
    </row>
    <row r="199" spans="4:4" x14ac:dyDescent="0.2">
      <c r="D199" s="102"/>
    </row>
    <row r="200" spans="4:4" x14ac:dyDescent="0.2">
      <c r="D200" s="102"/>
    </row>
    <row r="201" spans="4:4" x14ac:dyDescent="0.2">
      <c r="D201" s="102"/>
    </row>
    <row r="202" spans="4:4" x14ac:dyDescent="0.2">
      <c r="D202" s="102"/>
    </row>
    <row r="203" spans="4:4" x14ac:dyDescent="0.2">
      <c r="D203" s="102"/>
    </row>
    <row r="204" spans="4:4" x14ac:dyDescent="0.2">
      <c r="D204" s="102"/>
    </row>
    <row r="205" spans="4:4" x14ac:dyDescent="0.2">
      <c r="D205" s="102"/>
    </row>
    <row r="206" spans="4:4" x14ac:dyDescent="0.2">
      <c r="D206" s="102"/>
    </row>
    <row r="207" spans="4:4" x14ac:dyDescent="0.2">
      <c r="D207" s="102"/>
    </row>
    <row r="208" spans="4:4" x14ac:dyDescent="0.2">
      <c r="D208" s="102"/>
    </row>
    <row r="209" spans="4:4" x14ac:dyDescent="0.2">
      <c r="D209" s="102"/>
    </row>
    <row r="210" spans="4:4" x14ac:dyDescent="0.2">
      <c r="D210" s="102"/>
    </row>
    <row r="211" spans="4:4" x14ac:dyDescent="0.2">
      <c r="D211" s="102"/>
    </row>
    <row r="212" spans="4:4" x14ac:dyDescent="0.2">
      <c r="D212" s="102"/>
    </row>
    <row r="213" spans="4:4" x14ac:dyDescent="0.2">
      <c r="D213" s="102"/>
    </row>
    <row r="214" spans="4:4" x14ac:dyDescent="0.2">
      <c r="D214" s="102"/>
    </row>
    <row r="215" spans="4:4" x14ac:dyDescent="0.2">
      <c r="D215" s="102"/>
    </row>
    <row r="216" spans="4:4" x14ac:dyDescent="0.2">
      <c r="D216" s="102"/>
    </row>
    <row r="217" spans="4:4" x14ac:dyDescent="0.2">
      <c r="D217" s="102"/>
    </row>
    <row r="218" spans="4:4" x14ac:dyDescent="0.2">
      <c r="D218" s="102"/>
    </row>
    <row r="219" spans="4:4" x14ac:dyDescent="0.2">
      <c r="D219" s="102"/>
    </row>
    <row r="220" spans="4:4" x14ac:dyDescent="0.2">
      <c r="D220" s="102"/>
    </row>
    <row r="221" spans="4:4" x14ac:dyDescent="0.2">
      <c r="D221" s="102"/>
    </row>
    <row r="222" spans="4:4" x14ac:dyDescent="0.2">
      <c r="D222" s="102"/>
    </row>
    <row r="223" spans="4:4" x14ac:dyDescent="0.2">
      <c r="D223" s="102"/>
    </row>
    <row r="224" spans="4:4" x14ac:dyDescent="0.2">
      <c r="D224" s="102"/>
    </row>
    <row r="225" spans="4:4" x14ac:dyDescent="0.2">
      <c r="D225" s="102"/>
    </row>
    <row r="226" spans="4:4" x14ac:dyDescent="0.2">
      <c r="D226" s="102"/>
    </row>
    <row r="227" spans="4:4" x14ac:dyDescent="0.2">
      <c r="D227" s="102"/>
    </row>
    <row r="228" spans="4:4" x14ac:dyDescent="0.2">
      <c r="D228" s="102"/>
    </row>
    <row r="229" spans="4:4" x14ac:dyDescent="0.2">
      <c r="D229" s="102"/>
    </row>
    <row r="230" spans="4:4" x14ac:dyDescent="0.2">
      <c r="D230" s="102"/>
    </row>
    <row r="231" spans="4:4" x14ac:dyDescent="0.2">
      <c r="D231" s="102"/>
    </row>
    <row r="232" spans="4:4" x14ac:dyDescent="0.2">
      <c r="D232" s="102"/>
    </row>
    <row r="233" spans="4:4" x14ac:dyDescent="0.2">
      <c r="D233" s="102"/>
    </row>
    <row r="234" spans="4:4" x14ac:dyDescent="0.2">
      <c r="D234" s="102"/>
    </row>
    <row r="235" spans="4:4" x14ac:dyDescent="0.2">
      <c r="D235" s="102"/>
    </row>
    <row r="236" spans="4:4" x14ac:dyDescent="0.2">
      <c r="D236" s="102"/>
    </row>
    <row r="237" spans="4:4" x14ac:dyDescent="0.2">
      <c r="D237" s="102"/>
    </row>
    <row r="238" spans="4:4" x14ac:dyDescent="0.2">
      <c r="D238" s="102"/>
    </row>
    <row r="239" spans="4:4" x14ac:dyDescent="0.2">
      <c r="D239" s="102"/>
    </row>
    <row r="240" spans="4:4" x14ac:dyDescent="0.2">
      <c r="D240" s="102"/>
    </row>
    <row r="241" spans="4:4" x14ac:dyDescent="0.2">
      <c r="D241" s="102"/>
    </row>
    <row r="242" spans="4:4" x14ac:dyDescent="0.2">
      <c r="D242" s="102"/>
    </row>
    <row r="243" spans="4:4" x14ac:dyDescent="0.2">
      <c r="D243" s="102"/>
    </row>
    <row r="244" spans="4:4" x14ac:dyDescent="0.2">
      <c r="D244" s="102"/>
    </row>
    <row r="245" spans="4:4" x14ac:dyDescent="0.2">
      <c r="D245" s="102"/>
    </row>
    <row r="246" spans="4:4" x14ac:dyDescent="0.2">
      <c r="D246" s="102"/>
    </row>
    <row r="247" spans="4:4" x14ac:dyDescent="0.2">
      <c r="D247" s="102"/>
    </row>
    <row r="248" spans="4:4" x14ac:dyDescent="0.2">
      <c r="D248" s="102"/>
    </row>
    <row r="249" spans="4:4" x14ac:dyDescent="0.2">
      <c r="D249" s="102"/>
    </row>
    <row r="250" spans="4:4" x14ac:dyDescent="0.2">
      <c r="D250" s="102"/>
    </row>
    <row r="251" spans="4:4" x14ac:dyDescent="0.2">
      <c r="D251" s="102"/>
    </row>
    <row r="252" spans="4:4" x14ac:dyDescent="0.2">
      <c r="D252" s="102"/>
    </row>
    <row r="253" spans="4:4" x14ac:dyDescent="0.2">
      <c r="D253" s="102"/>
    </row>
    <row r="254" spans="4:4" x14ac:dyDescent="0.2">
      <c r="D254" s="102"/>
    </row>
    <row r="255" spans="4:4" x14ac:dyDescent="0.2">
      <c r="D255" s="102"/>
    </row>
    <row r="256" spans="4:4" x14ac:dyDescent="0.2">
      <c r="D256" s="102"/>
    </row>
    <row r="257" spans="4:4" x14ac:dyDescent="0.2">
      <c r="D257" s="102"/>
    </row>
    <row r="258" spans="4:4" x14ac:dyDescent="0.2">
      <c r="D258" s="102"/>
    </row>
    <row r="259" spans="4:4" x14ac:dyDescent="0.2">
      <c r="D259" s="102"/>
    </row>
    <row r="260" spans="4:4" x14ac:dyDescent="0.2">
      <c r="D260" s="102"/>
    </row>
    <row r="261" spans="4:4" x14ac:dyDescent="0.2">
      <c r="D261" s="102"/>
    </row>
    <row r="262" spans="4:4" x14ac:dyDescent="0.2">
      <c r="D262" s="102"/>
    </row>
    <row r="263" spans="4:4" x14ac:dyDescent="0.2">
      <c r="D263" s="102"/>
    </row>
    <row r="264" spans="4:4" x14ac:dyDescent="0.2">
      <c r="D264" s="102"/>
    </row>
    <row r="265" spans="4:4" x14ac:dyDescent="0.2">
      <c r="D265" s="102"/>
    </row>
    <row r="266" spans="4:4" x14ac:dyDescent="0.2">
      <c r="D266" s="102"/>
    </row>
    <row r="267" spans="4:4" x14ac:dyDescent="0.2">
      <c r="D267" s="102"/>
    </row>
    <row r="268" spans="4:4" x14ac:dyDescent="0.2">
      <c r="D268" s="102"/>
    </row>
    <row r="269" spans="4:4" x14ac:dyDescent="0.2">
      <c r="D269" s="102"/>
    </row>
    <row r="270" spans="4:4" x14ac:dyDescent="0.2">
      <c r="D270" s="102"/>
    </row>
    <row r="271" spans="4:4" x14ac:dyDescent="0.2">
      <c r="D271" s="102"/>
    </row>
    <row r="272" spans="4:4" x14ac:dyDescent="0.2">
      <c r="D272" s="102"/>
    </row>
    <row r="273" spans="4:4" x14ac:dyDescent="0.2">
      <c r="D273" s="102"/>
    </row>
    <row r="274" spans="4:4" x14ac:dyDescent="0.2">
      <c r="D274" s="102"/>
    </row>
    <row r="275" spans="4:4" x14ac:dyDescent="0.2">
      <c r="D275" s="102"/>
    </row>
    <row r="276" spans="4:4" x14ac:dyDescent="0.2">
      <c r="D276" s="102"/>
    </row>
    <row r="277" spans="4:4" x14ac:dyDescent="0.2">
      <c r="D277" s="102"/>
    </row>
    <row r="278" spans="4:4" x14ac:dyDescent="0.2">
      <c r="D278" s="102"/>
    </row>
    <row r="279" spans="4:4" x14ac:dyDescent="0.2">
      <c r="D279" s="102"/>
    </row>
    <row r="280" spans="4:4" x14ac:dyDescent="0.2">
      <c r="D280" s="102"/>
    </row>
    <row r="281" spans="4:4" x14ac:dyDescent="0.2">
      <c r="D281" s="102"/>
    </row>
    <row r="282" spans="4:4" x14ac:dyDescent="0.2">
      <c r="D282" s="102"/>
    </row>
    <row r="283" spans="4:4" x14ac:dyDescent="0.2">
      <c r="D283" s="102"/>
    </row>
    <row r="284" spans="4:4" x14ac:dyDescent="0.2">
      <c r="D284" s="102"/>
    </row>
    <row r="285" spans="4:4" x14ac:dyDescent="0.2">
      <c r="D285" s="102"/>
    </row>
    <row r="286" spans="4:4" x14ac:dyDescent="0.2">
      <c r="D286" s="102"/>
    </row>
    <row r="287" spans="4:4" x14ac:dyDescent="0.2">
      <c r="D287" s="102"/>
    </row>
    <row r="288" spans="4:4" x14ac:dyDescent="0.2">
      <c r="D288" s="102"/>
    </row>
    <row r="289" spans="4:4" x14ac:dyDescent="0.2">
      <c r="D289" s="102"/>
    </row>
    <row r="290" spans="4:4" x14ac:dyDescent="0.2">
      <c r="D290" s="102"/>
    </row>
    <row r="291" spans="4:4" x14ac:dyDescent="0.2">
      <c r="D291" s="102"/>
    </row>
    <row r="292" spans="4:4" x14ac:dyDescent="0.2">
      <c r="D292" s="102"/>
    </row>
    <row r="293" spans="4:4" x14ac:dyDescent="0.2">
      <c r="D293" s="102"/>
    </row>
    <row r="294" spans="4:4" x14ac:dyDescent="0.2">
      <c r="D294" s="102"/>
    </row>
    <row r="295" spans="4:4" x14ac:dyDescent="0.2">
      <c r="D295" s="102"/>
    </row>
    <row r="296" spans="4:4" x14ac:dyDescent="0.2">
      <c r="D296" s="102"/>
    </row>
    <row r="297" spans="4:4" x14ac:dyDescent="0.2">
      <c r="D297" s="102"/>
    </row>
    <row r="298" spans="4:4" x14ac:dyDescent="0.2">
      <c r="D298" s="102"/>
    </row>
    <row r="299" spans="4:4" x14ac:dyDescent="0.2">
      <c r="D299" s="102"/>
    </row>
    <row r="300" spans="4:4" x14ac:dyDescent="0.2">
      <c r="D300" s="102"/>
    </row>
    <row r="301" spans="4:4" x14ac:dyDescent="0.2">
      <c r="D301" s="102"/>
    </row>
    <row r="302" spans="4:4" x14ac:dyDescent="0.2">
      <c r="D302" s="102"/>
    </row>
    <row r="303" spans="4:4" x14ac:dyDescent="0.2">
      <c r="D303" s="102"/>
    </row>
    <row r="304" spans="4:4" x14ac:dyDescent="0.2">
      <c r="D304" s="102"/>
    </row>
    <row r="305" spans="4:4" x14ac:dyDescent="0.2">
      <c r="D305" s="102"/>
    </row>
    <row r="306" spans="4:4" x14ac:dyDescent="0.2">
      <c r="D306" s="102"/>
    </row>
    <row r="307" spans="4:4" x14ac:dyDescent="0.2">
      <c r="D307" s="102"/>
    </row>
    <row r="308" spans="4:4" x14ac:dyDescent="0.2">
      <c r="D308" s="102"/>
    </row>
    <row r="309" spans="4:4" x14ac:dyDescent="0.2">
      <c r="D309" s="102"/>
    </row>
    <row r="310" spans="4:4" x14ac:dyDescent="0.2">
      <c r="D310" s="102"/>
    </row>
    <row r="311" spans="4:4" x14ac:dyDescent="0.2">
      <c r="D311" s="102"/>
    </row>
    <row r="312" spans="4:4" x14ac:dyDescent="0.2">
      <c r="D312" s="102"/>
    </row>
    <row r="313" spans="4:4" x14ac:dyDescent="0.2">
      <c r="D313" s="102"/>
    </row>
    <row r="314" spans="4:4" x14ac:dyDescent="0.2">
      <c r="D314" s="102"/>
    </row>
    <row r="315" spans="4:4" x14ac:dyDescent="0.2">
      <c r="D315" s="102"/>
    </row>
    <row r="316" spans="4:4" x14ac:dyDescent="0.2">
      <c r="D316" s="102"/>
    </row>
    <row r="317" spans="4:4" x14ac:dyDescent="0.2">
      <c r="D317" s="102"/>
    </row>
    <row r="318" spans="4:4" x14ac:dyDescent="0.2">
      <c r="D318" s="102"/>
    </row>
    <row r="319" spans="4:4" x14ac:dyDescent="0.2">
      <c r="D319" s="102"/>
    </row>
    <row r="320" spans="4:4" x14ac:dyDescent="0.2">
      <c r="D320" s="102"/>
    </row>
    <row r="321" spans="4:4" x14ac:dyDescent="0.2">
      <c r="D321" s="102"/>
    </row>
    <row r="322" spans="4:4" x14ac:dyDescent="0.2">
      <c r="D322" s="102"/>
    </row>
    <row r="323" spans="4:4" x14ac:dyDescent="0.2">
      <c r="D323" s="102"/>
    </row>
    <row r="324" spans="4:4" x14ac:dyDescent="0.2">
      <c r="D324" s="102"/>
    </row>
    <row r="325" spans="4:4" x14ac:dyDescent="0.2">
      <c r="D325" s="102"/>
    </row>
    <row r="326" spans="4:4" x14ac:dyDescent="0.2">
      <c r="D326" s="102"/>
    </row>
    <row r="327" spans="4:4" x14ac:dyDescent="0.2">
      <c r="D327" s="102"/>
    </row>
    <row r="328" spans="4:4" x14ac:dyDescent="0.2">
      <c r="D328" s="102"/>
    </row>
    <row r="329" spans="4:4" x14ac:dyDescent="0.2">
      <c r="D329" s="102"/>
    </row>
    <row r="330" spans="4:4" x14ac:dyDescent="0.2">
      <c r="D330" s="102"/>
    </row>
    <row r="331" spans="4:4" x14ac:dyDescent="0.2">
      <c r="D331" s="102"/>
    </row>
    <row r="332" spans="4:4" x14ac:dyDescent="0.2">
      <c r="D332" s="102"/>
    </row>
    <row r="333" spans="4:4" x14ac:dyDescent="0.2">
      <c r="D333" s="102"/>
    </row>
    <row r="334" spans="4:4" x14ac:dyDescent="0.2">
      <c r="D334" s="10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92E2-420E-4789-95D0-FB832AD73965}">
  <sheetPr codeName="Sheet5"/>
  <dimension ref="A1:P87"/>
  <sheetViews>
    <sheetView workbookViewId="0">
      <selection activeCell="A4" sqref="A4"/>
    </sheetView>
  </sheetViews>
  <sheetFormatPr defaultColWidth="8.85546875" defaultRowHeight="15" x14ac:dyDescent="0.25"/>
  <cols>
    <col min="1" max="1" width="8.85546875" style="175"/>
    <col min="2" max="2" width="20.5703125" style="175" customWidth="1"/>
    <col min="3" max="3" width="20.42578125" style="175" customWidth="1"/>
    <col min="4" max="4" width="19.42578125" style="175" customWidth="1"/>
    <col min="5" max="5" width="27.28515625" style="175" customWidth="1"/>
    <col min="6" max="6" width="28.5703125" style="175" customWidth="1"/>
    <col min="7" max="7" width="25" style="175" customWidth="1"/>
    <col min="8" max="8" width="24.85546875" style="175" customWidth="1"/>
    <col min="9" max="9" width="17.85546875" style="175" customWidth="1"/>
    <col min="10" max="14" width="8.85546875" style="175"/>
    <col min="15" max="15" width="16" style="175" customWidth="1"/>
    <col min="16" max="16384" width="8.85546875" style="175"/>
  </cols>
  <sheetData>
    <row r="1" spans="1:16" s="173" customFormat="1" ht="26.25" x14ac:dyDescent="0.25">
      <c r="A1" s="169" t="s">
        <v>375</v>
      </c>
      <c r="B1" s="170"/>
      <c r="C1" s="171"/>
      <c r="D1" s="171"/>
      <c r="E1" s="171"/>
      <c r="F1" s="177" t="s">
        <v>376</v>
      </c>
      <c r="G1" s="171"/>
      <c r="H1" s="171"/>
      <c r="I1" s="171"/>
      <c r="J1" s="171"/>
      <c r="K1" s="171"/>
      <c r="L1" s="171"/>
      <c r="M1" s="171"/>
      <c r="N1" s="171"/>
      <c r="O1" s="171"/>
      <c r="P1" s="171"/>
    </row>
    <row r="2" spans="1:16" s="173" customFormat="1" ht="15.75" x14ac:dyDescent="0.25">
      <c r="A2" s="174"/>
      <c r="B2" s="172"/>
      <c r="C2" s="171"/>
      <c r="D2" s="171"/>
      <c r="E2" s="171"/>
      <c r="F2" s="172"/>
      <c r="G2" s="171"/>
      <c r="H2" s="171"/>
      <c r="I2" s="171"/>
      <c r="J2" s="171"/>
      <c r="K2" s="171"/>
      <c r="L2" s="171"/>
      <c r="M2" s="171"/>
      <c r="N2" s="171"/>
      <c r="O2" s="171"/>
      <c r="P2" s="171"/>
    </row>
    <row r="3" spans="1:16" s="173" customFormat="1" x14ac:dyDescent="0.25">
      <c r="A3" s="175"/>
      <c r="B3" s="176"/>
      <c r="C3" s="175"/>
      <c r="D3" s="175"/>
      <c r="E3" s="175"/>
      <c r="G3" s="175"/>
      <c r="H3" s="175"/>
      <c r="I3" s="175"/>
      <c r="J3" s="175"/>
      <c r="K3" s="175"/>
      <c r="L3" s="175"/>
      <c r="M3" s="175"/>
      <c r="N3" s="175"/>
      <c r="O3" s="175"/>
      <c r="P3" s="175"/>
    </row>
    <row r="4" spans="1:16" s="173" customFormat="1" ht="69.75" x14ac:dyDescent="0.25">
      <c r="A4" s="178" t="s">
        <v>377</v>
      </c>
      <c r="B4" s="179" t="s">
        <v>419</v>
      </c>
      <c r="C4" s="180" t="s">
        <v>420</v>
      </c>
      <c r="D4" s="181" t="s">
        <v>421</v>
      </c>
      <c r="E4" s="182" t="s">
        <v>422</v>
      </c>
      <c r="F4" s="183" t="s">
        <v>423</v>
      </c>
      <c r="G4" s="181" t="s">
        <v>424</v>
      </c>
      <c r="H4" s="184" t="s">
        <v>425</v>
      </c>
      <c r="I4" s="184" t="s">
        <v>426</v>
      </c>
      <c r="J4" s="184" t="s">
        <v>427</v>
      </c>
      <c r="K4" s="184" t="s">
        <v>428</v>
      </c>
      <c r="L4" s="185" t="s">
        <v>429</v>
      </c>
      <c r="M4" s="178" t="s">
        <v>430</v>
      </c>
      <c r="N4" s="184" t="s">
        <v>378</v>
      </c>
      <c r="O4" s="184" t="s">
        <v>431</v>
      </c>
      <c r="P4" s="185" t="s">
        <v>379</v>
      </c>
    </row>
    <row r="5" spans="1:16" s="173" customFormat="1" x14ac:dyDescent="0.25">
      <c r="A5" s="186"/>
      <c r="B5" s="187"/>
      <c r="C5" s="189" t="s">
        <v>380</v>
      </c>
      <c r="D5" s="189" t="s">
        <v>381</v>
      </c>
      <c r="E5" s="188">
        <v>2</v>
      </c>
      <c r="F5" s="187"/>
      <c r="G5" s="188">
        <v>2</v>
      </c>
      <c r="H5" s="189"/>
      <c r="I5" s="189"/>
      <c r="J5" s="189"/>
      <c r="K5" s="189"/>
      <c r="L5" s="188"/>
      <c r="M5" s="188"/>
      <c r="N5" s="189"/>
      <c r="O5" s="188"/>
      <c r="P5" s="189"/>
    </row>
    <row r="6" spans="1:16" s="173" customFormat="1" x14ac:dyDescent="0.25">
      <c r="A6" s="186"/>
      <c r="B6" s="187"/>
      <c r="C6" s="188" t="s">
        <v>380</v>
      </c>
      <c r="D6" s="188" t="s">
        <v>381</v>
      </c>
      <c r="E6" s="188">
        <v>2</v>
      </c>
      <c r="F6" s="187"/>
      <c r="G6" s="188">
        <v>2</v>
      </c>
      <c r="H6" s="189"/>
      <c r="I6" s="189"/>
      <c r="J6" s="189"/>
      <c r="K6" s="188"/>
      <c r="L6" s="188"/>
      <c r="M6" s="188"/>
      <c r="N6" s="189"/>
      <c r="O6" s="188"/>
      <c r="P6" s="188"/>
    </row>
    <row r="7" spans="1:16" s="173" customFormat="1" x14ac:dyDescent="0.25">
      <c r="A7" s="186"/>
      <c r="B7" s="187"/>
      <c r="C7" s="188" t="s">
        <v>380</v>
      </c>
      <c r="D7" s="188" t="s">
        <v>381</v>
      </c>
      <c r="E7" s="188">
        <v>2</v>
      </c>
      <c r="F7" s="187"/>
      <c r="G7" s="188">
        <v>2</v>
      </c>
      <c r="H7" s="189"/>
      <c r="I7" s="189"/>
      <c r="J7" s="189"/>
      <c r="K7" s="188"/>
      <c r="L7" s="188"/>
      <c r="M7" s="188"/>
      <c r="N7" s="189"/>
      <c r="O7" s="188"/>
      <c r="P7" s="188"/>
    </row>
    <row r="8" spans="1:16" s="173" customFormat="1" x14ac:dyDescent="0.25">
      <c r="A8" s="186"/>
      <c r="B8" s="187"/>
      <c r="C8" s="189" t="s">
        <v>380</v>
      </c>
      <c r="D8" s="189" t="s">
        <v>381</v>
      </c>
      <c r="E8" s="189">
        <v>2</v>
      </c>
      <c r="F8" s="187"/>
      <c r="G8" s="189">
        <v>2</v>
      </c>
      <c r="H8" s="189"/>
      <c r="I8" s="189"/>
      <c r="J8" s="189"/>
      <c r="K8" s="189"/>
      <c r="L8" s="188"/>
      <c r="M8" s="188"/>
      <c r="N8" s="189"/>
      <c r="O8" s="191"/>
      <c r="P8" s="190"/>
    </row>
    <row r="9" spans="1:16" s="173" customFormat="1" x14ac:dyDescent="0.25">
      <c r="A9" s="186"/>
      <c r="B9" s="187"/>
      <c r="C9" s="189" t="s">
        <v>380</v>
      </c>
      <c r="D9" s="189" t="s">
        <v>381</v>
      </c>
      <c r="E9" s="189">
        <v>2</v>
      </c>
      <c r="F9" s="187"/>
      <c r="G9" s="189">
        <v>2</v>
      </c>
      <c r="H9" s="189"/>
      <c r="I9" s="189"/>
      <c r="J9" s="189"/>
      <c r="K9" s="189"/>
      <c r="L9" s="188"/>
      <c r="M9" s="188"/>
      <c r="N9" s="189"/>
      <c r="O9" s="190"/>
      <c r="P9" s="190"/>
    </row>
    <row r="10" spans="1:16" s="173" customFormat="1" x14ac:dyDescent="0.25">
      <c r="A10" s="186"/>
      <c r="B10" s="187"/>
      <c r="C10" s="188" t="s">
        <v>380</v>
      </c>
      <c r="D10" s="188" t="s">
        <v>381</v>
      </c>
      <c r="E10" s="188">
        <v>2</v>
      </c>
      <c r="F10" s="187"/>
      <c r="G10" s="188">
        <v>2</v>
      </c>
      <c r="H10" s="189"/>
      <c r="I10" s="188"/>
      <c r="J10" s="188"/>
      <c r="K10" s="188"/>
      <c r="L10" s="188"/>
      <c r="M10" s="188"/>
      <c r="N10" s="189"/>
      <c r="O10" s="189"/>
      <c r="P10" s="189"/>
    </row>
    <row r="11" spans="1:16" s="173" customFormat="1" x14ac:dyDescent="0.25">
      <c r="A11" s="189"/>
      <c r="B11" s="187"/>
      <c r="C11" s="188" t="s">
        <v>380</v>
      </c>
      <c r="D11" s="188" t="s">
        <v>381</v>
      </c>
      <c r="E11" s="188">
        <v>2</v>
      </c>
      <c r="F11" s="187"/>
      <c r="G11" s="188">
        <v>2</v>
      </c>
      <c r="H11" s="189"/>
      <c r="I11" s="188"/>
      <c r="J11" s="188"/>
      <c r="K11" s="188"/>
      <c r="L11" s="188"/>
      <c r="M11" s="188"/>
      <c r="N11" s="189"/>
      <c r="O11" s="189"/>
      <c r="P11" s="189"/>
    </row>
    <row r="12" spans="1:16" s="173" customFormat="1" x14ac:dyDescent="0.25">
      <c r="A12" s="189"/>
      <c r="B12" s="187"/>
      <c r="C12" s="188" t="s">
        <v>380</v>
      </c>
      <c r="D12" s="188" t="s">
        <v>381</v>
      </c>
      <c r="E12" s="188">
        <v>2</v>
      </c>
      <c r="F12" s="187"/>
      <c r="G12" s="188">
        <v>2</v>
      </c>
      <c r="H12" s="189"/>
      <c r="I12" s="188"/>
      <c r="J12" s="188"/>
      <c r="K12" s="188"/>
      <c r="L12" s="188"/>
      <c r="M12" s="188"/>
      <c r="N12" s="189"/>
      <c r="O12" s="189"/>
      <c r="P12" s="189"/>
    </row>
    <row r="13" spans="1:16" s="173" customFormat="1" x14ac:dyDescent="0.25">
      <c r="A13" s="189"/>
      <c r="B13" s="187"/>
      <c r="C13" s="188" t="s">
        <v>380</v>
      </c>
      <c r="D13" s="188" t="s">
        <v>381</v>
      </c>
      <c r="E13" s="188">
        <v>2</v>
      </c>
      <c r="F13" s="187"/>
      <c r="G13" s="188">
        <v>2</v>
      </c>
      <c r="H13" s="189"/>
      <c r="I13" s="188"/>
      <c r="J13" s="188"/>
      <c r="K13" s="188"/>
      <c r="L13" s="188"/>
      <c r="M13" s="188"/>
      <c r="N13" s="189"/>
      <c r="O13" s="189"/>
      <c r="P13" s="189"/>
    </row>
    <row r="14" spans="1:16" s="173" customFormat="1" x14ac:dyDescent="0.25">
      <c r="A14" s="189"/>
      <c r="B14" s="187"/>
      <c r="C14" s="188" t="s">
        <v>380</v>
      </c>
      <c r="D14" s="188" t="s">
        <v>381</v>
      </c>
      <c r="E14" s="188">
        <v>2</v>
      </c>
      <c r="F14" s="187"/>
      <c r="G14" s="188">
        <v>2</v>
      </c>
      <c r="H14" s="189"/>
      <c r="I14" s="188"/>
      <c r="J14" s="188"/>
      <c r="K14" s="188"/>
      <c r="L14" s="188"/>
      <c r="M14" s="188"/>
      <c r="N14" s="189"/>
      <c r="O14" s="189"/>
      <c r="P14" s="189"/>
    </row>
    <row r="15" spans="1:16" s="173" customFormat="1" x14ac:dyDescent="0.25">
      <c r="A15" s="188"/>
      <c r="B15" s="187"/>
      <c r="C15" s="188" t="s">
        <v>380</v>
      </c>
      <c r="D15" s="188" t="s">
        <v>381</v>
      </c>
      <c r="E15" s="188">
        <v>2</v>
      </c>
      <c r="F15" s="187"/>
      <c r="G15" s="188">
        <v>2</v>
      </c>
      <c r="H15" s="189"/>
      <c r="I15" s="188"/>
      <c r="J15" s="188"/>
      <c r="K15" s="188"/>
      <c r="L15" s="188"/>
      <c r="M15" s="188"/>
      <c r="N15" s="188"/>
      <c r="O15" s="188"/>
      <c r="P15" s="188"/>
    </row>
    <row r="16" spans="1:16" s="173" customFormat="1" x14ac:dyDescent="0.25">
      <c r="A16" s="188"/>
      <c r="B16" s="187"/>
      <c r="C16" s="188" t="s">
        <v>380</v>
      </c>
      <c r="D16" s="188" t="s">
        <v>381</v>
      </c>
      <c r="E16" s="188">
        <v>2</v>
      </c>
      <c r="F16" s="187"/>
      <c r="G16" s="188">
        <v>2</v>
      </c>
      <c r="H16" s="189"/>
      <c r="I16" s="188"/>
      <c r="J16" s="188"/>
      <c r="K16" s="188"/>
      <c r="L16" s="188"/>
      <c r="M16" s="188"/>
      <c r="N16" s="188"/>
      <c r="O16" s="188"/>
      <c r="P16" s="188"/>
    </row>
    <row r="17" spans="1:16" s="173" customFormat="1" x14ac:dyDescent="0.25">
      <c r="A17" s="188"/>
      <c r="B17" s="187"/>
      <c r="C17" s="188" t="s">
        <v>380</v>
      </c>
      <c r="D17" s="188" t="s">
        <v>381</v>
      </c>
      <c r="E17" s="188">
        <v>2</v>
      </c>
      <c r="F17" s="187"/>
      <c r="G17" s="188">
        <v>2</v>
      </c>
      <c r="H17" s="189"/>
      <c r="I17" s="188"/>
      <c r="J17" s="188"/>
      <c r="K17" s="188"/>
      <c r="L17" s="188"/>
      <c r="M17" s="188"/>
      <c r="N17" s="188"/>
      <c r="O17" s="188"/>
      <c r="P17" s="188"/>
    </row>
    <row r="18" spans="1:16" s="173" customFormat="1" x14ac:dyDescent="0.25">
      <c r="A18" s="192"/>
      <c r="B18" s="193"/>
      <c r="C18" s="192" t="s">
        <v>380</v>
      </c>
      <c r="D18" s="192" t="s">
        <v>381</v>
      </c>
      <c r="E18" s="192">
        <v>2</v>
      </c>
      <c r="F18" s="193"/>
      <c r="G18" s="192">
        <v>2</v>
      </c>
      <c r="H18" s="194"/>
      <c r="I18" s="192"/>
      <c r="J18" s="192"/>
      <c r="K18" s="192"/>
      <c r="L18" s="192"/>
      <c r="M18" s="192"/>
      <c r="N18" s="192"/>
      <c r="O18" s="192"/>
      <c r="P18" s="192"/>
    </row>
    <row r="19" spans="1:16" s="173" customFormat="1" x14ac:dyDescent="0.25">
      <c r="A19" s="188"/>
      <c r="B19" s="187"/>
      <c r="C19" s="188" t="s">
        <v>380</v>
      </c>
      <c r="D19" s="188" t="s">
        <v>381</v>
      </c>
      <c r="E19" s="188">
        <v>2</v>
      </c>
      <c r="F19" s="187"/>
      <c r="G19" s="188">
        <v>2</v>
      </c>
      <c r="H19" s="189"/>
      <c r="I19" s="188"/>
      <c r="J19" s="188"/>
      <c r="K19" s="188"/>
      <c r="L19" s="188"/>
      <c r="M19" s="188"/>
      <c r="N19" s="188"/>
      <c r="O19" s="188"/>
      <c r="P19" s="188"/>
    </row>
    <row r="20" spans="1:16" s="173" customFormat="1" x14ac:dyDescent="0.25">
      <c r="A20" s="188"/>
      <c r="B20" s="187"/>
      <c r="C20" s="188" t="s">
        <v>380</v>
      </c>
      <c r="D20" s="188" t="s">
        <v>381</v>
      </c>
      <c r="E20" s="188">
        <v>2</v>
      </c>
      <c r="F20" s="187"/>
      <c r="G20" s="188">
        <v>2</v>
      </c>
      <c r="H20" s="189"/>
      <c r="I20" s="188"/>
      <c r="J20" s="188"/>
      <c r="K20" s="188"/>
      <c r="L20" s="188"/>
      <c r="M20" s="188"/>
      <c r="N20" s="188"/>
      <c r="O20" s="188"/>
      <c r="P20" s="188"/>
    </row>
    <row r="21" spans="1:16" s="173" customFormat="1" x14ac:dyDescent="0.25">
      <c r="A21" s="188"/>
      <c r="B21" s="187"/>
      <c r="C21" s="188" t="s">
        <v>380</v>
      </c>
      <c r="D21" s="188" t="s">
        <v>381</v>
      </c>
      <c r="E21" s="188">
        <v>2</v>
      </c>
      <c r="F21" s="187"/>
      <c r="G21" s="188">
        <v>2</v>
      </c>
      <c r="H21" s="189"/>
      <c r="I21" s="188"/>
      <c r="J21" s="188"/>
      <c r="K21" s="188"/>
      <c r="L21" s="188"/>
      <c r="M21" s="188"/>
      <c r="N21" s="188"/>
      <c r="O21" s="188"/>
      <c r="P21" s="188"/>
    </row>
    <row r="22" spans="1:16" s="173" customFormat="1" x14ac:dyDescent="0.25">
      <c r="A22" s="188"/>
      <c r="B22" s="187"/>
      <c r="C22" s="188" t="s">
        <v>380</v>
      </c>
      <c r="D22" s="188" t="s">
        <v>381</v>
      </c>
      <c r="E22" s="188">
        <v>2</v>
      </c>
      <c r="F22" s="187"/>
      <c r="G22" s="188">
        <v>2</v>
      </c>
      <c r="H22" s="189"/>
      <c r="I22" s="188"/>
      <c r="J22" s="188"/>
      <c r="K22" s="188"/>
      <c r="L22" s="188"/>
      <c r="M22" s="188"/>
      <c r="N22" s="188"/>
      <c r="O22" s="188"/>
      <c r="P22" s="188"/>
    </row>
    <row r="23" spans="1:16" s="173" customFormat="1" x14ac:dyDescent="0.25">
      <c r="A23" s="188"/>
      <c r="B23" s="187"/>
      <c r="C23" s="188" t="s">
        <v>380</v>
      </c>
      <c r="D23" s="188" t="s">
        <v>381</v>
      </c>
      <c r="E23" s="188">
        <v>2</v>
      </c>
      <c r="F23" s="187"/>
      <c r="G23" s="188">
        <v>2</v>
      </c>
      <c r="H23" s="189"/>
      <c r="I23" s="188"/>
      <c r="J23" s="188"/>
      <c r="K23" s="188"/>
      <c r="L23" s="188"/>
      <c r="M23" s="188"/>
      <c r="N23" s="188"/>
      <c r="O23" s="188"/>
      <c r="P23" s="188"/>
    </row>
    <row r="24" spans="1:16" s="173" customFormat="1" x14ac:dyDescent="0.25">
      <c r="A24" s="188"/>
      <c r="B24" s="187"/>
      <c r="C24" s="188" t="s">
        <v>380</v>
      </c>
      <c r="D24" s="188" t="s">
        <v>381</v>
      </c>
      <c r="E24" s="188">
        <v>2</v>
      </c>
      <c r="F24" s="187"/>
      <c r="G24" s="188">
        <v>2</v>
      </c>
      <c r="H24" s="188"/>
      <c r="I24" s="188"/>
      <c r="J24" s="188"/>
      <c r="K24" s="188"/>
      <c r="L24" s="188"/>
      <c r="M24" s="188"/>
      <c r="N24" s="188"/>
      <c r="O24" s="188"/>
      <c r="P24" s="188"/>
    </row>
    <row r="25" spans="1:16" s="173" customFormat="1" x14ac:dyDescent="0.25">
      <c r="A25" s="188"/>
      <c r="B25" s="187"/>
      <c r="C25" s="188" t="s">
        <v>380</v>
      </c>
      <c r="D25" s="188" t="s">
        <v>381</v>
      </c>
      <c r="E25" s="188">
        <v>2</v>
      </c>
      <c r="F25" s="187"/>
      <c r="G25" s="188">
        <v>2</v>
      </c>
      <c r="H25" s="188"/>
      <c r="I25" s="188"/>
      <c r="J25" s="188"/>
      <c r="K25" s="188"/>
      <c r="L25" s="188"/>
      <c r="M25" s="188"/>
      <c r="N25" s="188"/>
      <c r="O25" s="188"/>
      <c r="P25" s="188"/>
    </row>
    <row r="26" spans="1:16" s="173" customFormat="1" x14ac:dyDescent="0.25">
      <c r="A26" s="188"/>
      <c r="B26" s="187"/>
      <c r="C26" s="188" t="s">
        <v>380</v>
      </c>
      <c r="D26" s="188" t="s">
        <v>381</v>
      </c>
      <c r="E26" s="188">
        <v>2</v>
      </c>
      <c r="F26" s="187"/>
      <c r="G26" s="188">
        <v>2</v>
      </c>
      <c r="H26" s="188"/>
      <c r="I26" s="188"/>
      <c r="J26" s="188"/>
      <c r="K26" s="188"/>
      <c r="L26" s="188"/>
      <c r="M26" s="188"/>
      <c r="N26" s="188"/>
      <c r="O26" s="188"/>
      <c r="P26" s="188"/>
    </row>
    <row r="27" spans="1:16" s="173" customFormat="1" x14ac:dyDescent="0.25">
      <c r="A27" s="188"/>
      <c r="B27" s="187"/>
      <c r="C27" s="188" t="s">
        <v>380</v>
      </c>
      <c r="D27" s="188" t="s">
        <v>381</v>
      </c>
      <c r="E27" s="188">
        <v>2</v>
      </c>
      <c r="F27" s="187"/>
      <c r="G27" s="188">
        <v>2</v>
      </c>
      <c r="H27" s="188"/>
      <c r="I27" s="188"/>
      <c r="J27" s="188"/>
      <c r="K27" s="188"/>
      <c r="L27" s="188"/>
      <c r="M27" s="188"/>
      <c r="N27" s="188"/>
      <c r="O27" s="188"/>
      <c r="P27" s="188"/>
    </row>
    <row r="28" spans="1:16" s="173" customFormat="1" x14ac:dyDescent="0.25">
      <c r="A28" s="188"/>
      <c r="B28" s="187"/>
      <c r="C28" s="188" t="s">
        <v>380</v>
      </c>
      <c r="D28" s="188" t="s">
        <v>381</v>
      </c>
      <c r="E28" s="188">
        <v>2</v>
      </c>
      <c r="F28" s="187"/>
      <c r="G28" s="188">
        <v>2</v>
      </c>
      <c r="H28" s="188"/>
      <c r="I28" s="188"/>
      <c r="J28" s="188"/>
      <c r="K28" s="188"/>
      <c r="L28" s="188"/>
      <c r="M28" s="188"/>
      <c r="N28" s="188"/>
      <c r="O28" s="188"/>
      <c r="P28" s="188"/>
    </row>
    <row r="29" spans="1:16" s="173" customFormat="1" x14ac:dyDescent="0.25">
      <c r="A29" s="188"/>
      <c r="B29" s="187"/>
      <c r="C29" s="188" t="s">
        <v>380</v>
      </c>
      <c r="D29" s="188" t="s">
        <v>381</v>
      </c>
      <c r="E29" s="188">
        <v>2</v>
      </c>
      <c r="F29" s="187"/>
      <c r="G29" s="188">
        <v>2</v>
      </c>
      <c r="H29" s="188"/>
      <c r="I29" s="188"/>
      <c r="J29" s="188"/>
      <c r="K29" s="188"/>
      <c r="L29" s="188"/>
      <c r="M29" s="188"/>
      <c r="N29" s="188"/>
      <c r="O29" s="188"/>
      <c r="P29" s="188"/>
    </row>
    <row r="30" spans="1:16" s="173" customFormat="1" x14ac:dyDescent="0.25">
      <c r="A30" s="188"/>
      <c r="B30" s="187"/>
      <c r="C30" s="188" t="s">
        <v>380</v>
      </c>
      <c r="D30" s="188" t="s">
        <v>381</v>
      </c>
      <c r="E30" s="188">
        <v>2</v>
      </c>
      <c r="F30" s="187"/>
      <c r="G30" s="188">
        <v>2</v>
      </c>
      <c r="H30" s="188"/>
      <c r="I30" s="188"/>
      <c r="J30" s="188"/>
      <c r="K30" s="188"/>
      <c r="L30" s="188"/>
      <c r="M30" s="188"/>
      <c r="N30" s="188"/>
      <c r="O30" s="188"/>
      <c r="P30" s="188"/>
    </row>
    <row r="31" spans="1:16" s="173" customFormat="1" x14ac:dyDescent="0.25">
      <c r="A31" s="188"/>
      <c r="B31" s="187"/>
      <c r="C31" s="188" t="s">
        <v>380</v>
      </c>
      <c r="D31" s="188" t="s">
        <v>381</v>
      </c>
      <c r="E31" s="188">
        <v>2</v>
      </c>
      <c r="F31" s="187"/>
      <c r="G31" s="188">
        <v>2</v>
      </c>
      <c r="H31" s="188"/>
      <c r="I31" s="188"/>
      <c r="J31" s="188"/>
      <c r="K31" s="188"/>
      <c r="L31" s="188"/>
      <c r="M31" s="188"/>
      <c r="N31" s="188"/>
      <c r="O31" s="188"/>
      <c r="P31" s="188"/>
    </row>
    <row r="32" spans="1:16" s="173" customFormat="1" x14ac:dyDescent="0.25">
      <c r="A32" s="188"/>
      <c r="B32" s="195"/>
      <c r="C32" s="188" t="s">
        <v>380</v>
      </c>
      <c r="D32" s="188" t="s">
        <v>381</v>
      </c>
      <c r="E32" s="188">
        <v>2</v>
      </c>
      <c r="F32" s="187"/>
      <c r="G32" s="188">
        <v>2</v>
      </c>
      <c r="H32" s="188"/>
      <c r="I32" s="188"/>
      <c r="J32" s="188"/>
      <c r="K32" s="196"/>
      <c r="L32" s="196"/>
      <c r="M32" s="196"/>
      <c r="N32" s="196"/>
      <c r="O32" s="196"/>
      <c r="P32" s="188"/>
    </row>
    <row r="33" spans="1:16" s="173" customFormat="1" x14ac:dyDescent="0.25">
      <c r="A33" s="188"/>
      <c r="B33" s="195"/>
      <c r="C33" s="188" t="s">
        <v>380</v>
      </c>
      <c r="D33" s="196" t="s">
        <v>381</v>
      </c>
      <c r="E33" s="188">
        <v>2</v>
      </c>
      <c r="F33" s="187"/>
      <c r="G33" s="188">
        <v>2</v>
      </c>
      <c r="H33" s="188"/>
      <c r="I33" s="188"/>
      <c r="J33" s="188"/>
      <c r="K33" s="196"/>
      <c r="L33" s="188"/>
      <c r="M33" s="196"/>
      <c r="N33" s="196"/>
      <c r="O33" s="196"/>
      <c r="P33" s="188"/>
    </row>
    <row r="34" spans="1:16" s="173" customFormat="1" x14ac:dyDescent="0.25">
      <c r="A34" s="188"/>
      <c r="B34" s="195"/>
      <c r="C34" s="188" t="s">
        <v>380</v>
      </c>
      <c r="D34" s="196" t="s">
        <v>381</v>
      </c>
      <c r="E34" s="188">
        <v>2</v>
      </c>
      <c r="F34" s="187"/>
      <c r="G34" s="188">
        <v>2</v>
      </c>
      <c r="H34" s="188"/>
      <c r="I34" s="188"/>
      <c r="J34" s="188"/>
      <c r="K34" s="196"/>
      <c r="L34" s="188"/>
      <c r="M34" s="196"/>
      <c r="N34" s="196"/>
      <c r="O34" s="196"/>
      <c r="P34" s="188"/>
    </row>
    <row r="35" spans="1:16" s="173" customFormat="1" x14ac:dyDescent="0.25">
      <c r="A35" s="188"/>
      <c r="B35" s="195"/>
      <c r="C35" s="196" t="s">
        <v>380</v>
      </c>
      <c r="D35" s="196" t="s">
        <v>381</v>
      </c>
      <c r="E35" s="196">
        <v>2</v>
      </c>
      <c r="F35" s="187"/>
      <c r="G35" s="196">
        <v>2</v>
      </c>
      <c r="H35" s="196"/>
      <c r="I35" s="188"/>
      <c r="J35" s="188"/>
      <c r="K35" s="196"/>
      <c r="L35" s="188"/>
      <c r="M35" s="196"/>
      <c r="N35" s="196"/>
      <c r="O35" s="196"/>
      <c r="P35" s="188"/>
    </row>
    <row r="36" spans="1:16" s="173" customFormat="1" x14ac:dyDescent="0.25">
      <c r="A36" s="188"/>
      <c r="B36" s="195"/>
      <c r="C36" s="196" t="s">
        <v>380</v>
      </c>
      <c r="D36" s="196" t="s">
        <v>381</v>
      </c>
      <c r="E36" s="196">
        <v>2</v>
      </c>
      <c r="F36" s="187"/>
      <c r="G36" s="196">
        <v>2</v>
      </c>
      <c r="H36" s="196"/>
      <c r="I36" s="188"/>
      <c r="J36" s="188"/>
      <c r="K36" s="196"/>
      <c r="L36" s="188"/>
      <c r="M36" s="196"/>
      <c r="N36" s="196"/>
      <c r="O36" s="196"/>
      <c r="P36" s="188"/>
    </row>
    <row r="37" spans="1:16" s="173" customFormat="1" x14ac:dyDescent="0.25">
      <c r="A37" s="188"/>
      <c r="B37" s="195"/>
      <c r="C37" s="196" t="s">
        <v>380</v>
      </c>
      <c r="D37" s="196" t="s">
        <v>381</v>
      </c>
      <c r="E37" s="196">
        <v>2</v>
      </c>
      <c r="F37" s="187"/>
      <c r="G37" s="196">
        <v>2</v>
      </c>
      <c r="H37" s="196"/>
      <c r="I37" s="196"/>
      <c r="J37" s="196"/>
      <c r="K37" s="196"/>
      <c r="L37" s="196"/>
      <c r="M37" s="196"/>
      <c r="N37" s="196"/>
      <c r="O37" s="196"/>
      <c r="P37" s="188"/>
    </row>
    <row r="38" spans="1:16" s="173" customFormat="1" x14ac:dyDescent="0.25">
      <c r="A38" s="188"/>
      <c r="B38" s="195"/>
      <c r="C38" s="196" t="s">
        <v>380</v>
      </c>
      <c r="D38" s="196" t="s">
        <v>381</v>
      </c>
      <c r="E38" s="196">
        <v>2</v>
      </c>
      <c r="F38" s="187"/>
      <c r="G38" s="196">
        <v>2</v>
      </c>
      <c r="H38" s="196"/>
      <c r="I38" s="196"/>
      <c r="J38" s="188"/>
      <c r="K38" s="196"/>
      <c r="L38" s="196"/>
      <c r="M38" s="196"/>
      <c r="N38" s="196"/>
      <c r="O38" s="196"/>
      <c r="P38" s="188"/>
    </row>
    <row r="39" spans="1:16" s="173" customFormat="1" x14ac:dyDescent="0.25">
      <c r="A39" s="196"/>
      <c r="B39" s="195"/>
      <c r="C39" s="196" t="s">
        <v>380</v>
      </c>
      <c r="D39" s="196" t="s">
        <v>381</v>
      </c>
      <c r="E39" s="196">
        <v>2</v>
      </c>
      <c r="F39" s="187"/>
      <c r="G39" s="196">
        <v>2</v>
      </c>
      <c r="H39" s="196"/>
      <c r="I39" s="196"/>
      <c r="J39" s="196"/>
      <c r="K39" s="196"/>
      <c r="L39" s="196"/>
      <c r="M39" s="196"/>
      <c r="N39" s="196"/>
      <c r="O39" s="196"/>
      <c r="P39" s="196"/>
    </row>
    <row r="40" spans="1:16" s="173" customFormat="1" x14ac:dyDescent="0.25">
      <c r="A40" s="196"/>
      <c r="B40" s="195"/>
      <c r="C40" s="196" t="s">
        <v>380</v>
      </c>
      <c r="D40" s="196" t="s">
        <v>381</v>
      </c>
      <c r="E40" s="196">
        <v>2</v>
      </c>
      <c r="F40" s="187"/>
      <c r="G40" s="196">
        <v>2</v>
      </c>
      <c r="H40" s="196"/>
      <c r="I40" s="196"/>
      <c r="J40" s="196"/>
      <c r="K40" s="196"/>
      <c r="L40" s="196"/>
      <c r="M40" s="196"/>
      <c r="N40" s="196"/>
      <c r="O40" s="196"/>
      <c r="P40" s="188"/>
    </row>
    <row r="41" spans="1:16" s="173" customFormat="1" x14ac:dyDescent="0.25">
      <c r="A41" s="196"/>
      <c r="B41" s="195"/>
      <c r="C41" s="196" t="s">
        <v>380</v>
      </c>
      <c r="D41" s="196" t="s">
        <v>381</v>
      </c>
      <c r="E41" s="196">
        <v>2</v>
      </c>
      <c r="F41" s="187"/>
      <c r="G41" s="196">
        <v>2</v>
      </c>
      <c r="H41" s="196"/>
      <c r="I41" s="196"/>
      <c r="J41" s="196"/>
      <c r="K41" s="196"/>
      <c r="L41" s="196"/>
      <c r="M41" s="196"/>
      <c r="N41" s="196"/>
      <c r="O41" s="196"/>
      <c r="P41" s="188"/>
    </row>
    <row r="42" spans="1:16" s="173" customFormat="1" x14ac:dyDescent="0.25">
      <c r="A42" s="196"/>
      <c r="B42" s="195"/>
      <c r="C42" s="196" t="s">
        <v>380</v>
      </c>
      <c r="D42" s="196" t="s">
        <v>381</v>
      </c>
      <c r="E42" s="196">
        <v>2</v>
      </c>
      <c r="F42" s="187"/>
      <c r="G42" s="196">
        <v>2</v>
      </c>
      <c r="H42" s="196"/>
      <c r="I42" s="196"/>
      <c r="J42" s="196"/>
      <c r="K42" s="196"/>
      <c r="L42" s="196"/>
      <c r="M42" s="196"/>
      <c r="N42" s="196"/>
      <c r="O42" s="196"/>
      <c r="P42" s="188"/>
    </row>
    <row r="43" spans="1:16" s="173" customFormat="1" x14ac:dyDescent="0.25">
      <c r="A43" s="196"/>
      <c r="B43" s="195"/>
      <c r="C43" s="196" t="s">
        <v>380</v>
      </c>
      <c r="D43" s="196" t="s">
        <v>381</v>
      </c>
      <c r="E43" s="196">
        <v>2</v>
      </c>
      <c r="F43" s="187"/>
      <c r="G43" s="196">
        <v>2</v>
      </c>
      <c r="H43" s="196"/>
      <c r="I43" s="196"/>
      <c r="J43" s="196"/>
      <c r="K43" s="196"/>
      <c r="L43" s="196"/>
      <c r="M43" s="196"/>
      <c r="N43" s="196"/>
      <c r="O43" s="196"/>
      <c r="P43" s="188"/>
    </row>
    <row r="44" spans="1:16" s="173" customFormat="1" x14ac:dyDescent="0.25">
      <c r="A44" s="196"/>
      <c r="B44" s="195"/>
      <c r="C44" s="196" t="s">
        <v>380</v>
      </c>
      <c r="D44" s="196" t="s">
        <v>381</v>
      </c>
      <c r="E44" s="196">
        <v>2</v>
      </c>
      <c r="F44" s="187"/>
      <c r="G44" s="196">
        <v>2</v>
      </c>
      <c r="H44" s="196"/>
      <c r="I44" s="196"/>
      <c r="J44" s="196"/>
      <c r="K44" s="196"/>
      <c r="L44" s="196"/>
      <c r="M44" s="196"/>
      <c r="N44" s="196"/>
      <c r="O44" s="196"/>
      <c r="P44" s="188"/>
    </row>
    <row r="45" spans="1:16" s="173" customFormat="1" x14ac:dyDescent="0.25">
      <c r="A45" s="196"/>
      <c r="B45" s="195"/>
      <c r="C45" s="196" t="s">
        <v>380</v>
      </c>
      <c r="D45" s="196" t="s">
        <v>381</v>
      </c>
      <c r="E45" s="196">
        <v>2</v>
      </c>
      <c r="F45" s="187"/>
      <c r="G45" s="196">
        <v>2</v>
      </c>
      <c r="H45" s="196"/>
      <c r="I45" s="196"/>
      <c r="J45" s="196"/>
      <c r="K45" s="196"/>
      <c r="L45" s="196"/>
      <c r="M45" s="196"/>
      <c r="N45" s="196"/>
      <c r="O45" s="196"/>
      <c r="P45" s="188"/>
    </row>
    <row r="46" spans="1:16" s="173" customFormat="1" x14ac:dyDescent="0.25">
      <c r="A46" s="196"/>
      <c r="B46" s="195"/>
      <c r="C46" s="196" t="s">
        <v>380</v>
      </c>
      <c r="D46" s="196" t="s">
        <v>381</v>
      </c>
      <c r="E46" s="196">
        <v>2</v>
      </c>
      <c r="F46" s="187"/>
      <c r="G46" s="196">
        <v>2</v>
      </c>
      <c r="H46" s="196"/>
      <c r="I46" s="196"/>
      <c r="J46" s="196"/>
      <c r="K46" s="196"/>
      <c r="L46" s="196"/>
      <c r="M46" s="196"/>
      <c r="N46" s="196"/>
      <c r="O46" s="196"/>
      <c r="P46" s="188"/>
    </row>
    <row r="47" spans="1:16" s="173" customFormat="1" x14ac:dyDescent="0.25">
      <c r="A47" s="196"/>
      <c r="B47" s="195"/>
      <c r="C47" s="196" t="s">
        <v>380</v>
      </c>
      <c r="D47" s="196" t="s">
        <v>381</v>
      </c>
      <c r="E47" s="196">
        <v>2</v>
      </c>
      <c r="F47" s="187"/>
      <c r="G47" s="196">
        <v>2</v>
      </c>
      <c r="H47" s="196"/>
      <c r="I47" s="196"/>
      <c r="J47" s="196"/>
      <c r="K47" s="196"/>
      <c r="L47" s="196"/>
      <c r="M47" s="196"/>
      <c r="N47" s="196"/>
      <c r="O47" s="196"/>
      <c r="P47" s="188"/>
    </row>
    <row r="48" spans="1:16" s="173" customFormat="1" x14ac:dyDescent="0.25">
      <c r="A48" s="196"/>
      <c r="B48" s="195"/>
      <c r="C48" s="196" t="s">
        <v>380</v>
      </c>
      <c r="D48" s="196" t="s">
        <v>381</v>
      </c>
      <c r="E48" s="196">
        <v>2</v>
      </c>
      <c r="F48" s="187"/>
      <c r="G48" s="196">
        <v>2</v>
      </c>
      <c r="H48" s="196"/>
      <c r="I48" s="196"/>
      <c r="J48" s="196"/>
      <c r="K48" s="196"/>
      <c r="L48" s="196"/>
      <c r="M48" s="196"/>
      <c r="N48" s="196"/>
      <c r="O48" s="196"/>
      <c r="P48" s="188"/>
    </row>
    <row r="49" spans="1:16" s="173" customFormat="1" x14ac:dyDescent="0.25">
      <c r="A49" s="196"/>
      <c r="B49" s="195"/>
      <c r="C49" s="196" t="s">
        <v>380</v>
      </c>
      <c r="D49" s="196" t="s">
        <v>381</v>
      </c>
      <c r="E49" s="196">
        <v>2</v>
      </c>
      <c r="F49" s="187"/>
      <c r="G49" s="196">
        <v>2</v>
      </c>
      <c r="H49" s="196"/>
      <c r="I49" s="196"/>
      <c r="J49" s="196"/>
      <c r="K49" s="196"/>
      <c r="L49" s="196"/>
      <c r="M49" s="196"/>
      <c r="N49" s="196"/>
      <c r="O49" s="196"/>
      <c r="P49" s="188"/>
    </row>
    <row r="50" spans="1:16" s="173" customFormat="1" x14ac:dyDescent="0.25">
      <c r="A50" s="196"/>
      <c r="B50" s="195"/>
      <c r="C50" s="196" t="s">
        <v>380</v>
      </c>
      <c r="D50" s="196" t="s">
        <v>381</v>
      </c>
      <c r="E50" s="196">
        <v>2</v>
      </c>
      <c r="F50" s="187"/>
      <c r="G50" s="196">
        <v>2</v>
      </c>
      <c r="H50" s="196"/>
      <c r="I50" s="196"/>
      <c r="J50" s="196"/>
      <c r="K50" s="196"/>
      <c r="L50" s="196"/>
      <c r="M50" s="196"/>
      <c r="N50" s="196"/>
      <c r="O50" s="196"/>
      <c r="P50" s="188"/>
    </row>
    <row r="51" spans="1:16" s="173" customFormat="1" x14ac:dyDescent="0.25">
      <c r="A51" s="196"/>
      <c r="B51" s="195"/>
      <c r="C51" s="196" t="s">
        <v>380</v>
      </c>
      <c r="D51" s="196" t="s">
        <v>381</v>
      </c>
      <c r="E51" s="196">
        <v>2</v>
      </c>
      <c r="F51" s="187"/>
      <c r="G51" s="196">
        <v>2</v>
      </c>
      <c r="H51" s="196"/>
      <c r="I51" s="196"/>
      <c r="J51" s="196"/>
      <c r="K51" s="196"/>
      <c r="L51" s="196"/>
      <c r="M51" s="196"/>
      <c r="N51" s="196"/>
      <c r="O51" s="196"/>
      <c r="P51" s="188"/>
    </row>
    <row r="52" spans="1:16" s="173" customFormat="1" x14ac:dyDescent="0.25"/>
    <row r="53" spans="1:16" s="173" customFormat="1" ht="15.75" thickBot="1" x14ac:dyDescent="0.3"/>
    <row r="54" spans="1:16" s="173" customFormat="1" ht="15.75" thickBot="1" x14ac:dyDescent="0.3">
      <c r="A54" s="197" t="s">
        <v>25</v>
      </c>
      <c r="B54" s="197" t="s">
        <v>382</v>
      </c>
    </row>
    <row r="55" spans="1:16" s="173" customFormat="1" x14ac:dyDescent="0.25">
      <c r="A55" s="198" t="s">
        <v>383</v>
      </c>
      <c r="B55" s="198" t="s">
        <v>384</v>
      </c>
    </row>
    <row r="56" spans="1:16" s="173" customFormat="1" x14ac:dyDescent="0.25">
      <c r="A56" s="196" t="s">
        <v>385</v>
      </c>
      <c r="B56" s="196" t="s">
        <v>386</v>
      </c>
    </row>
    <row r="57" spans="1:16" s="173" customFormat="1" x14ac:dyDescent="0.25">
      <c r="A57" s="196" t="s">
        <v>387</v>
      </c>
      <c r="B57" s="196" t="s">
        <v>386</v>
      </c>
    </row>
    <row r="58" spans="1:16" s="173" customFormat="1" x14ac:dyDescent="0.25">
      <c r="A58" s="196" t="s">
        <v>388</v>
      </c>
      <c r="B58" s="196" t="s">
        <v>384</v>
      </c>
    </row>
    <row r="59" spans="1:16" s="173" customFormat="1" x14ac:dyDescent="0.25">
      <c r="A59" s="196" t="s">
        <v>389</v>
      </c>
      <c r="B59" s="196" t="s">
        <v>384</v>
      </c>
    </row>
    <row r="60" spans="1:16" s="173" customFormat="1" x14ac:dyDescent="0.25">
      <c r="A60" s="196" t="s">
        <v>390</v>
      </c>
      <c r="B60" s="196" t="s">
        <v>386</v>
      </c>
    </row>
    <row r="61" spans="1:16" s="173" customFormat="1" x14ac:dyDescent="0.25">
      <c r="A61" s="196" t="s">
        <v>391</v>
      </c>
      <c r="B61" s="196" t="s">
        <v>384</v>
      </c>
    </row>
    <row r="62" spans="1:16" s="173" customFormat="1" x14ac:dyDescent="0.25">
      <c r="A62" s="196" t="s">
        <v>392</v>
      </c>
      <c r="B62" s="196" t="s">
        <v>386</v>
      </c>
    </row>
    <row r="63" spans="1:16" s="173" customFormat="1" x14ac:dyDescent="0.25">
      <c r="A63" s="196" t="s">
        <v>393</v>
      </c>
      <c r="B63" s="196" t="s">
        <v>386</v>
      </c>
    </row>
    <row r="64" spans="1:16" s="173" customFormat="1" x14ac:dyDescent="0.25">
      <c r="A64" s="196" t="s">
        <v>394</v>
      </c>
      <c r="B64" s="196" t="s">
        <v>386</v>
      </c>
    </row>
    <row r="65" spans="1:2" s="173" customFormat="1" x14ac:dyDescent="0.25">
      <c r="A65" s="196" t="s">
        <v>395</v>
      </c>
      <c r="B65" s="196" t="s">
        <v>386</v>
      </c>
    </row>
    <row r="66" spans="1:2" s="173" customFormat="1" x14ac:dyDescent="0.25">
      <c r="A66" s="196" t="s">
        <v>396</v>
      </c>
      <c r="B66" s="196" t="s">
        <v>386</v>
      </c>
    </row>
    <row r="67" spans="1:2" s="173" customFormat="1" x14ac:dyDescent="0.25">
      <c r="A67" s="196" t="s">
        <v>397</v>
      </c>
      <c r="B67" s="196" t="s">
        <v>386</v>
      </c>
    </row>
    <row r="68" spans="1:2" s="173" customFormat="1" x14ac:dyDescent="0.25">
      <c r="A68" s="196" t="s">
        <v>398</v>
      </c>
      <c r="B68" s="196" t="s">
        <v>386</v>
      </c>
    </row>
    <row r="69" spans="1:2" s="173" customFormat="1" x14ac:dyDescent="0.25">
      <c r="A69" s="196" t="s">
        <v>399</v>
      </c>
      <c r="B69" s="196" t="s">
        <v>384</v>
      </c>
    </row>
    <row r="70" spans="1:2" s="173" customFormat="1" x14ac:dyDescent="0.25">
      <c r="A70" s="196" t="s">
        <v>400</v>
      </c>
      <c r="B70" s="196" t="s">
        <v>401</v>
      </c>
    </row>
    <row r="71" spans="1:2" s="173" customFormat="1" x14ac:dyDescent="0.25">
      <c r="A71" s="196" t="s">
        <v>402</v>
      </c>
      <c r="B71" s="196" t="s">
        <v>384</v>
      </c>
    </row>
    <row r="72" spans="1:2" s="173" customFormat="1" x14ac:dyDescent="0.25">
      <c r="A72" s="196" t="s">
        <v>403</v>
      </c>
      <c r="B72" s="196" t="s">
        <v>386</v>
      </c>
    </row>
    <row r="73" spans="1:2" s="173" customFormat="1" x14ac:dyDescent="0.25">
      <c r="A73" s="196" t="s">
        <v>404</v>
      </c>
      <c r="B73" s="196" t="s">
        <v>384</v>
      </c>
    </row>
    <row r="74" spans="1:2" s="173" customFormat="1" x14ac:dyDescent="0.25">
      <c r="A74" s="196" t="s">
        <v>405</v>
      </c>
      <c r="B74" s="196" t="s">
        <v>384</v>
      </c>
    </row>
    <row r="75" spans="1:2" s="173" customFormat="1" x14ac:dyDescent="0.25">
      <c r="A75" s="196" t="s">
        <v>406</v>
      </c>
      <c r="B75" s="196" t="s">
        <v>386</v>
      </c>
    </row>
    <row r="76" spans="1:2" s="173" customFormat="1" x14ac:dyDescent="0.25">
      <c r="A76" s="196" t="s">
        <v>407</v>
      </c>
      <c r="B76" s="196" t="s">
        <v>386</v>
      </c>
    </row>
    <row r="77" spans="1:2" s="173" customFormat="1" x14ac:dyDescent="0.25">
      <c r="A77" s="196" t="s">
        <v>408</v>
      </c>
      <c r="B77" s="196" t="s">
        <v>386</v>
      </c>
    </row>
    <row r="78" spans="1:2" s="173" customFormat="1" x14ac:dyDescent="0.25">
      <c r="A78" s="196" t="s">
        <v>409</v>
      </c>
      <c r="B78" s="196" t="s">
        <v>384</v>
      </c>
    </row>
    <row r="79" spans="1:2" s="173" customFormat="1" x14ac:dyDescent="0.25">
      <c r="A79" s="196" t="s">
        <v>410</v>
      </c>
      <c r="B79" s="196" t="s">
        <v>386</v>
      </c>
    </row>
    <row r="80" spans="1:2" s="173" customFormat="1" x14ac:dyDescent="0.25">
      <c r="A80" s="196" t="s">
        <v>411</v>
      </c>
      <c r="B80" s="196" t="s">
        <v>386</v>
      </c>
    </row>
    <row r="81" spans="1:2" s="173" customFormat="1" x14ac:dyDescent="0.25">
      <c r="A81" s="196" t="s">
        <v>412</v>
      </c>
      <c r="B81" s="196" t="s">
        <v>386</v>
      </c>
    </row>
    <row r="82" spans="1:2" s="173" customFormat="1" x14ac:dyDescent="0.25">
      <c r="A82" s="196" t="s">
        <v>413</v>
      </c>
      <c r="B82" s="196" t="s">
        <v>401</v>
      </c>
    </row>
    <row r="83" spans="1:2" s="173" customFormat="1" x14ac:dyDescent="0.25">
      <c r="A83" s="196" t="s">
        <v>414</v>
      </c>
      <c r="B83" s="196" t="s">
        <v>384</v>
      </c>
    </row>
    <row r="84" spans="1:2" s="173" customFormat="1" x14ac:dyDescent="0.25">
      <c r="A84" s="196" t="s">
        <v>415</v>
      </c>
      <c r="B84" s="196" t="s">
        <v>386</v>
      </c>
    </row>
    <row r="85" spans="1:2" s="173" customFormat="1" x14ac:dyDescent="0.25">
      <c r="A85" s="196" t="s">
        <v>416</v>
      </c>
      <c r="B85" s="196" t="s">
        <v>386</v>
      </c>
    </row>
    <row r="86" spans="1:2" s="173" customFormat="1" x14ac:dyDescent="0.25">
      <c r="A86" s="196" t="s">
        <v>417</v>
      </c>
      <c r="B86" s="196"/>
    </row>
    <row r="87" spans="1:2" s="173" customFormat="1" x14ac:dyDescent="0.25">
      <c r="A87" s="196" t="s">
        <v>418</v>
      </c>
      <c r="B87" s="196" t="s">
        <v>384</v>
      </c>
    </row>
  </sheetData>
  <protectedRanges>
    <protectedRange sqref="G1:XFD87 F4:F87 F1:F2 A1:E87" name="Range1"/>
  </protectedRange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3DC9-C96B-4D23-940A-3242D3829C28}">
  <dimension ref="A11:G67"/>
  <sheetViews>
    <sheetView zoomScaleNormal="100" workbookViewId="0">
      <selection activeCell="F59" sqref="F59:F62"/>
    </sheetView>
  </sheetViews>
  <sheetFormatPr defaultRowHeight="12.75" x14ac:dyDescent="0.2"/>
  <cols>
    <col min="1" max="1" width="30.42578125" customWidth="1"/>
    <col min="2" max="2" width="14.42578125" customWidth="1"/>
    <col min="4" max="4" width="6.85546875" customWidth="1"/>
  </cols>
  <sheetData>
    <row r="11" spans="1:7" ht="13.5" thickBot="1" x14ac:dyDescent="0.25">
      <c r="A11" s="493" t="s">
        <v>456</v>
      </c>
      <c r="B11" s="493"/>
      <c r="C11" s="493"/>
      <c r="D11" s="493"/>
    </row>
    <row r="12" spans="1:7" x14ac:dyDescent="0.2">
      <c r="A12" s="4" t="s">
        <v>458</v>
      </c>
      <c r="B12" s="494">
        <f>app!T14</f>
        <v>0</v>
      </c>
      <c r="C12" s="437"/>
      <c r="D12" s="437"/>
      <c r="E12" s="437"/>
      <c r="F12" s="437"/>
      <c r="G12" s="437"/>
    </row>
    <row r="13" spans="1:7" x14ac:dyDescent="0.2">
      <c r="A13" s="4" t="s">
        <v>459</v>
      </c>
      <c r="B13" s="221" t="s">
        <v>83</v>
      </c>
    </row>
    <row r="15" spans="1:7" x14ac:dyDescent="0.2">
      <c r="A15" s="4" t="s">
        <v>460</v>
      </c>
      <c r="B15" s="237"/>
    </row>
    <row r="16" spans="1:7" x14ac:dyDescent="0.2">
      <c r="A16" s="4" t="s">
        <v>461</v>
      </c>
      <c r="B16" s="237"/>
    </row>
    <row r="17" spans="1:2" x14ac:dyDescent="0.2">
      <c r="A17" s="4" t="s">
        <v>462</v>
      </c>
      <c r="B17" s="237"/>
    </row>
    <row r="18" spans="1:2" x14ac:dyDescent="0.2">
      <c r="A18" s="4" t="s">
        <v>463</v>
      </c>
      <c r="B18" s="237"/>
    </row>
    <row r="19" spans="1:2" x14ac:dyDescent="0.2">
      <c r="A19" s="4" t="s">
        <v>467</v>
      </c>
      <c r="B19" s="237"/>
    </row>
    <row r="20" spans="1:2" x14ac:dyDescent="0.2">
      <c r="A20" s="339" t="s">
        <v>468</v>
      </c>
      <c r="B20" s="495" t="s">
        <v>83</v>
      </c>
    </row>
    <row r="21" spans="1:2" x14ac:dyDescent="0.2">
      <c r="A21" s="340"/>
      <c r="B21" s="242"/>
    </row>
    <row r="22" spans="1:2" x14ac:dyDescent="0.2">
      <c r="A22" s="74" t="s">
        <v>469</v>
      </c>
    </row>
    <row r="24" spans="1:2" x14ac:dyDescent="0.2">
      <c r="A24" s="4" t="s">
        <v>464</v>
      </c>
      <c r="B24" s="221" t="s">
        <v>83</v>
      </c>
    </row>
    <row r="26" spans="1:2" x14ac:dyDescent="0.2">
      <c r="A26" s="4" t="s">
        <v>465</v>
      </c>
    </row>
    <row r="27" spans="1:2" x14ac:dyDescent="0.2">
      <c r="A27" s="4" t="s">
        <v>466</v>
      </c>
      <c r="B27" s="237"/>
    </row>
    <row r="28" spans="1:2" x14ac:dyDescent="0.2">
      <c r="A28" s="4" t="s">
        <v>167</v>
      </c>
      <c r="B28" s="237"/>
    </row>
    <row r="29" spans="1:2" x14ac:dyDescent="0.2">
      <c r="A29" s="4" t="s">
        <v>25</v>
      </c>
      <c r="B29" s="237"/>
    </row>
    <row r="30" spans="1:2" x14ac:dyDescent="0.2">
      <c r="A30" s="4" t="s">
        <v>168</v>
      </c>
      <c r="B30" s="237"/>
    </row>
    <row r="32" spans="1:2" x14ac:dyDescent="0.2">
      <c r="A32" s="4" t="s">
        <v>470</v>
      </c>
      <c r="B32" s="237"/>
    </row>
    <row r="33" spans="1:3" x14ac:dyDescent="0.2">
      <c r="A33" s="4" t="s">
        <v>471</v>
      </c>
      <c r="B33" s="237"/>
    </row>
    <row r="34" spans="1:3" x14ac:dyDescent="0.2">
      <c r="A34" s="339" t="s">
        <v>472</v>
      </c>
      <c r="B34" s="496"/>
    </row>
    <row r="35" spans="1:3" x14ac:dyDescent="0.2">
      <c r="A35" s="340"/>
      <c r="B35" s="497"/>
    </row>
    <row r="37" spans="1:3" x14ac:dyDescent="0.2">
      <c r="A37" s="4" t="s">
        <v>473</v>
      </c>
    </row>
    <row r="38" spans="1:3" x14ac:dyDescent="0.2">
      <c r="A38" s="4" t="s">
        <v>474</v>
      </c>
      <c r="B38" s="222">
        <v>0</v>
      </c>
    </row>
    <row r="39" spans="1:3" x14ac:dyDescent="0.2">
      <c r="A39" s="4" t="s">
        <v>475</v>
      </c>
      <c r="B39" s="222">
        <v>0</v>
      </c>
    </row>
    <row r="40" spans="1:3" x14ac:dyDescent="0.2">
      <c r="A40" s="4" t="s">
        <v>476</v>
      </c>
      <c r="B40" s="222">
        <v>0</v>
      </c>
    </row>
    <row r="41" spans="1:3" x14ac:dyDescent="0.2">
      <c r="A41" s="4" t="s">
        <v>477</v>
      </c>
      <c r="B41" s="222">
        <v>1</v>
      </c>
    </row>
    <row r="42" spans="1:3" ht="15.75" x14ac:dyDescent="0.25">
      <c r="A42" s="4" t="s">
        <v>478</v>
      </c>
      <c r="B42" s="224">
        <f>SUM(B38:B41)</f>
        <v>1</v>
      </c>
      <c r="C42" s="223" t="str">
        <f>IF(B42&lt;&gt;1,"MUST EQUAL 100%","")</f>
        <v/>
      </c>
    </row>
    <row r="44" spans="1:3" x14ac:dyDescent="0.2">
      <c r="A44" s="4" t="s">
        <v>479</v>
      </c>
      <c r="B44" s="221" t="s">
        <v>83</v>
      </c>
    </row>
    <row r="45" spans="1:3" x14ac:dyDescent="0.2">
      <c r="A45" s="4" t="s">
        <v>480</v>
      </c>
    </row>
    <row r="48" spans="1:3" x14ac:dyDescent="0.2">
      <c r="A48" s="4" t="s">
        <v>481</v>
      </c>
    </row>
    <row r="49" spans="1:6" ht="13.5" thickBot="1" x14ac:dyDescent="0.25">
      <c r="A49" s="493" t="s">
        <v>482</v>
      </c>
      <c r="B49" s="493"/>
      <c r="C49" s="493"/>
      <c r="D49" s="493"/>
      <c r="E49" s="493"/>
      <c r="F49" s="493"/>
    </row>
    <row r="50" spans="1:6" ht="13.5" thickBot="1" x14ac:dyDescent="0.25">
      <c r="A50" s="225" t="s">
        <v>100</v>
      </c>
      <c r="B50" s="220" t="s">
        <v>101</v>
      </c>
      <c r="C50" s="220" t="s">
        <v>483</v>
      </c>
      <c r="D50" s="220" t="s">
        <v>25</v>
      </c>
      <c r="E50" s="220" t="s">
        <v>484</v>
      </c>
      <c r="F50" s="220" t="s">
        <v>485</v>
      </c>
    </row>
    <row r="51" spans="1:6" ht="13.5" thickBot="1" x14ac:dyDescent="0.25">
      <c r="A51" s="219"/>
      <c r="B51" s="226"/>
      <c r="C51" s="226"/>
      <c r="D51" s="226"/>
      <c r="E51" s="226"/>
      <c r="F51" s="226"/>
    </row>
    <row r="52" spans="1:6" ht="13.5" thickBot="1" x14ac:dyDescent="0.25">
      <c r="A52" s="219"/>
      <c r="B52" s="226"/>
      <c r="C52" s="226"/>
      <c r="D52" s="226"/>
      <c r="E52" s="226"/>
      <c r="F52" s="226"/>
    </row>
    <row r="53" spans="1:6" ht="13.5" thickBot="1" x14ac:dyDescent="0.25">
      <c r="A53" s="219"/>
      <c r="B53" s="226"/>
      <c r="C53" s="226"/>
      <c r="D53" s="226"/>
      <c r="E53" s="226"/>
      <c r="F53" s="226"/>
    </row>
    <row r="54" spans="1:6" ht="13.5" thickBot="1" x14ac:dyDescent="0.25">
      <c r="A54" s="219"/>
      <c r="B54" s="226"/>
      <c r="C54" s="226"/>
      <c r="D54" s="226"/>
      <c r="E54" s="226"/>
      <c r="F54" s="226"/>
    </row>
    <row r="55" spans="1:6" ht="13.5" thickBot="1" x14ac:dyDescent="0.25">
      <c r="A55" s="219"/>
      <c r="B55" s="226"/>
      <c r="C55" s="226"/>
      <c r="D55" s="226"/>
      <c r="E55" s="226"/>
      <c r="F55" s="226"/>
    </row>
    <row r="58" spans="1:6" ht="13.5" thickBot="1" x14ac:dyDescent="0.25">
      <c r="A58" s="493" t="s">
        <v>486</v>
      </c>
      <c r="B58" s="493"/>
      <c r="C58" s="493"/>
      <c r="D58" s="493"/>
      <c r="E58" s="493"/>
      <c r="F58" s="493"/>
    </row>
    <row r="59" spans="1:6" ht="26.25" thickBot="1" x14ac:dyDescent="0.25">
      <c r="A59" s="225" t="s">
        <v>487</v>
      </c>
      <c r="B59" s="220" t="s">
        <v>488</v>
      </c>
      <c r="C59" s="220" t="s">
        <v>489</v>
      </c>
      <c r="D59" s="220" t="s">
        <v>490</v>
      </c>
      <c r="E59" s="220" t="s">
        <v>491</v>
      </c>
      <c r="F59" s="220" t="s">
        <v>492</v>
      </c>
    </row>
    <row r="60" spans="1:6" ht="13.5" thickBot="1" x14ac:dyDescent="0.25">
      <c r="A60" s="219"/>
      <c r="B60" s="226"/>
      <c r="C60" s="226"/>
      <c r="D60" s="226"/>
      <c r="E60" s="226"/>
      <c r="F60" s="226"/>
    </row>
    <row r="61" spans="1:6" ht="13.5" thickBot="1" x14ac:dyDescent="0.25">
      <c r="A61" s="219"/>
      <c r="B61" s="226"/>
      <c r="C61" s="226"/>
      <c r="D61" s="226"/>
      <c r="E61" s="226"/>
      <c r="F61" s="226"/>
    </row>
    <row r="62" spans="1:6" ht="13.5" thickBot="1" x14ac:dyDescent="0.25">
      <c r="A62" s="219"/>
      <c r="B62" s="226"/>
      <c r="C62" s="226"/>
      <c r="D62" s="226"/>
      <c r="E62" s="226"/>
      <c r="F62" s="226"/>
    </row>
    <row r="65" spans="1:4" x14ac:dyDescent="0.2">
      <c r="A65" s="4" t="s">
        <v>493</v>
      </c>
      <c r="B65" s="227"/>
      <c r="C65" s="227"/>
      <c r="D65" s="227"/>
    </row>
    <row r="66" spans="1:4" x14ac:dyDescent="0.2">
      <c r="A66" s="4" t="s">
        <v>494</v>
      </c>
      <c r="B66" s="227"/>
      <c r="C66" s="227"/>
      <c r="D66" s="227"/>
    </row>
    <row r="67" spans="1:4" x14ac:dyDescent="0.2">
      <c r="A67" s="4" t="s">
        <v>495</v>
      </c>
      <c r="B67" s="227"/>
      <c r="C67" s="227"/>
      <c r="D67" s="227"/>
    </row>
  </sheetData>
  <mergeCells count="8">
    <mergeCell ref="A49:F49"/>
    <mergeCell ref="A58:F58"/>
    <mergeCell ref="B12:G12"/>
    <mergeCell ref="A11:D11"/>
    <mergeCell ref="A20:A21"/>
    <mergeCell ref="B20:B21"/>
    <mergeCell ref="A34:A35"/>
    <mergeCell ref="B34:B35"/>
  </mergeCells>
  <dataValidations count="1">
    <dataValidation type="decimal" allowBlank="1" showInputMessage="1" showErrorMessage="1" sqref="B38:B42" xr:uid="{B9D16C16-9F3A-49BA-99FA-3AF20F936B06}">
      <formula1>0</formula1>
      <formula2>1</formula2>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159929-14BA-434D-BEFE-D215B5A5CD35}">
          <x14:formula1>
            <xm:f>Drop_downs!$C$3:$C$5</xm:f>
          </x14:formula1>
          <xm:sqref>B13 B24 B44 B20:B21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D76B8-9A12-43F6-89AE-0EE86F169D61}">
  <dimension ref="A1:A81"/>
  <sheetViews>
    <sheetView view="pageLayout" zoomScaleNormal="100" workbookViewId="0">
      <selection activeCell="A80" sqref="A80"/>
    </sheetView>
  </sheetViews>
  <sheetFormatPr defaultRowHeight="12.75" x14ac:dyDescent="0.2"/>
  <cols>
    <col min="1" max="1" width="119" customWidth="1"/>
  </cols>
  <sheetData>
    <row r="1" spans="1:1" x14ac:dyDescent="0.2">
      <c r="A1" s="228" t="s">
        <v>496</v>
      </c>
    </row>
    <row r="2" spans="1:1" ht="36" customHeight="1" x14ac:dyDescent="0.2">
      <c r="A2" s="229" t="s">
        <v>497</v>
      </c>
    </row>
    <row r="3" spans="1:1" ht="11.25" customHeight="1" x14ac:dyDescent="0.2">
      <c r="A3" s="229"/>
    </row>
    <row r="4" spans="1:1" ht="36" customHeight="1" x14ac:dyDescent="0.2">
      <c r="A4" s="229" t="s">
        <v>498</v>
      </c>
    </row>
    <row r="5" spans="1:1" ht="25.5" customHeight="1" x14ac:dyDescent="0.2">
      <c r="A5" s="229" t="s">
        <v>499</v>
      </c>
    </row>
    <row r="6" spans="1:1" ht="13.5" customHeight="1" x14ac:dyDescent="0.2">
      <c r="A6" s="229"/>
    </row>
    <row r="7" spans="1:1" ht="36" customHeight="1" x14ac:dyDescent="0.2">
      <c r="A7" s="229" t="s">
        <v>500</v>
      </c>
    </row>
    <row r="8" spans="1:1" ht="12" customHeight="1" x14ac:dyDescent="0.2">
      <c r="A8" s="229"/>
    </row>
    <row r="9" spans="1:1" ht="36" customHeight="1" x14ac:dyDescent="0.2">
      <c r="A9" s="229" t="s">
        <v>501</v>
      </c>
    </row>
    <row r="10" spans="1:1" ht="14.25" customHeight="1" x14ac:dyDescent="0.2">
      <c r="A10" s="229"/>
    </row>
    <row r="11" spans="1:1" ht="36" customHeight="1" x14ac:dyDescent="0.2">
      <c r="A11" s="229" t="s">
        <v>502</v>
      </c>
    </row>
    <row r="12" spans="1:1" ht="13.5" customHeight="1" x14ac:dyDescent="0.2">
      <c r="A12" s="229"/>
    </row>
    <row r="13" spans="1:1" ht="36" customHeight="1" x14ac:dyDescent="0.2">
      <c r="A13" s="229" t="s">
        <v>503</v>
      </c>
    </row>
    <row r="14" spans="1:1" ht="14.25" customHeight="1" x14ac:dyDescent="0.2">
      <c r="A14" s="229"/>
    </row>
    <row r="15" spans="1:1" ht="36" customHeight="1" x14ac:dyDescent="0.2">
      <c r="A15" s="229" t="s">
        <v>504</v>
      </c>
    </row>
    <row r="16" spans="1:1" ht="14.25" customHeight="1" x14ac:dyDescent="0.2">
      <c r="A16" s="229"/>
    </row>
    <row r="17" spans="1:1" ht="36" customHeight="1" x14ac:dyDescent="0.2">
      <c r="A17" s="229" t="s">
        <v>505</v>
      </c>
    </row>
    <row r="18" spans="1:1" ht="14.25" customHeight="1" x14ac:dyDescent="0.2">
      <c r="A18" s="229"/>
    </row>
    <row r="19" spans="1:1" ht="36" customHeight="1" x14ac:dyDescent="0.2">
      <c r="A19" s="229" t="s">
        <v>506</v>
      </c>
    </row>
    <row r="20" spans="1:1" ht="14.25" customHeight="1" x14ac:dyDescent="0.2">
      <c r="A20" s="229"/>
    </row>
    <row r="21" spans="1:1" ht="36" customHeight="1" x14ac:dyDescent="0.2">
      <c r="A21" s="229" t="s">
        <v>507</v>
      </c>
    </row>
    <row r="22" spans="1:1" ht="11.25" customHeight="1" x14ac:dyDescent="0.2">
      <c r="A22" s="229"/>
    </row>
    <row r="23" spans="1:1" ht="36" customHeight="1" x14ac:dyDescent="0.2">
      <c r="A23" s="229" t="s">
        <v>508</v>
      </c>
    </row>
    <row r="24" spans="1:1" ht="11.25" customHeight="1" x14ac:dyDescent="0.2">
      <c r="A24" s="229"/>
    </row>
    <row r="25" spans="1:1" ht="36" customHeight="1" x14ac:dyDescent="0.2">
      <c r="A25" s="229" t="s">
        <v>509</v>
      </c>
    </row>
    <row r="26" spans="1:1" ht="11.25" customHeight="1" x14ac:dyDescent="0.2">
      <c r="A26" s="229"/>
    </row>
    <row r="27" spans="1:1" ht="36" customHeight="1" x14ac:dyDescent="0.2">
      <c r="A27" s="229" t="s">
        <v>510</v>
      </c>
    </row>
    <row r="28" spans="1:1" ht="11.25" customHeight="1" x14ac:dyDescent="0.2">
      <c r="A28" s="229"/>
    </row>
    <row r="29" spans="1:1" ht="36" customHeight="1" x14ac:dyDescent="0.2">
      <c r="A29" s="229" t="s">
        <v>511</v>
      </c>
    </row>
    <row r="30" spans="1:1" ht="11.25" customHeight="1" x14ac:dyDescent="0.2">
      <c r="A30" s="229"/>
    </row>
    <row r="31" spans="1:1" ht="36" customHeight="1" x14ac:dyDescent="0.2">
      <c r="A31" s="229" t="s">
        <v>512</v>
      </c>
    </row>
    <row r="32" spans="1:1" ht="11.25" customHeight="1" x14ac:dyDescent="0.2">
      <c r="A32" s="229"/>
    </row>
    <row r="33" spans="1:1" ht="36" customHeight="1" x14ac:dyDescent="0.2">
      <c r="A33" s="229" t="s">
        <v>513</v>
      </c>
    </row>
    <row r="34" spans="1:1" ht="11.25" customHeight="1" x14ac:dyDescent="0.2">
      <c r="A34" s="229"/>
    </row>
    <row r="35" spans="1:1" ht="36" customHeight="1" x14ac:dyDescent="0.2">
      <c r="A35" s="229" t="s">
        <v>514</v>
      </c>
    </row>
    <row r="36" spans="1:1" ht="11.25" customHeight="1" x14ac:dyDescent="0.2">
      <c r="A36" s="229"/>
    </row>
    <row r="37" spans="1:1" ht="36" customHeight="1" x14ac:dyDescent="0.2">
      <c r="A37" s="229" t="s">
        <v>515</v>
      </c>
    </row>
    <row r="38" spans="1:1" ht="12" customHeight="1" x14ac:dyDescent="0.2">
      <c r="A38" s="229"/>
    </row>
    <row r="39" spans="1:1" ht="36" customHeight="1" x14ac:dyDescent="0.2">
      <c r="A39" s="229" t="s">
        <v>516</v>
      </c>
    </row>
    <row r="40" spans="1:1" ht="12" customHeight="1" x14ac:dyDescent="0.2">
      <c r="A40" s="229"/>
    </row>
    <row r="41" spans="1:1" ht="36" customHeight="1" x14ac:dyDescent="0.2">
      <c r="A41" s="229" t="s">
        <v>517</v>
      </c>
    </row>
    <row r="42" spans="1:1" ht="12" customHeight="1" x14ac:dyDescent="0.2">
      <c r="A42" s="229"/>
    </row>
    <row r="43" spans="1:1" ht="36" customHeight="1" x14ac:dyDescent="0.2">
      <c r="A43" s="229" t="s">
        <v>518</v>
      </c>
    </row>
    <row r="44" spans="1:1" ht="12" customHeight="1" x14ac:dyDescent="0.2">
      <c r="A44" s="229"/>
    </row>
    <row r="45" spans="1:1" ht="36" customHeight="1" x14ac:dyDescent="0.2">
      <c r="A45" s="229" t="s">
        <v>519</v>
      </c>
    </row>
    <row r="46" spans="1:1" ht="12" customHeight="1" x14ac:dyDescent="0.2">
      <c r="A46" s="229"/>
    </row>
    <row r="47" spans="1:1" ht="36" customHeight="1" x14ac:dyDescent="0.2">
      <c r="A47" s="229" t="s">
        <v>520</v>
      </c>
    </row>
    <row r="48" spans="1:1" ht="12" customHeight="1" x14ac:dyDescent="0.2">
      <c r="A48" s="229"/>
    </row>
    <row r="49" spans="1:1" ht="36" customHeight="1" x14ac:dyDescent="0.2">
      <c r="A49" s="229" t="s">
        <v>521</v>
      </c>
    </row>
    <row r="50" spans="1:1" ht="8.25" customHeight="1" x14ac:dyDescent="0.2">
      <c r="A50" s="229"/>
    </row>
    <row r="51" spans="1:1" ht="36" customHeight="1" x14ac:dyDescent="0.2">
      <c r="A51" s="229" t="s">
        <v>522</v>
      </c>
    </row>
    <row r="52" spans="1:1" ht="8.25" customHeight="1" x14ac:dyDescent="0.2">
      <c r="A52" s="229"/>
    </row>
    <row r="53" spans="1:1" ht="36" customHeight="1" x14ac:dyDescent="0.2">
      <c r="A53" s="229" t="s">
        <v>523</v>
      </c>
    </row>
    <row r="54" spans="1:1" ht="8.25" customHeight="1" x14ac:dyDescent="0.2">
      <c r="A54" s="229"/>
    </row>
    <row r="55" spans="1:1" ht="36" customHeight="1" x14ac:dyDescent="0.2">
      <c r="A55" s="229" t="s">
        <v>524</v>
      </c>
    </row>
    <row r="56" spans="1:1" ht="8.25" customHeight="1" x14ac:dyDescent="0.2">
      <c r="A56" s="229"/>
    </row>
    <row r="57" spans="1:1" ht="36" customHeight="1" x14ac:dyDescent="0.2">
      <c r="A57" s="229" t="s">
        <v>525</v>
      </c>
    </row>
    <row r="58" spans="1:1" ht="8.25" customHeight="1" x14ac:dyDescent="0.2">
      <c r="A58" s="229"/>
    </row>
    <row r="59" spans="1:1" ht="36" customHeight="1" x14ac:dyDescent="0.2">
      <c r="A59" s="229" t="s">
        <v>526</v>
      </c>
    </row>
    <row r="60" spans="1:1" ht="8.25" customHeight="1" x14ac:dyDescent="0.2">
      <c r="A60" s="229"/>
    </row>
    <row r="61" spans="1:1" ht="36" customHeight="1" x14ac:dyDescent="0.2">
      <c r="A61" s="229" t="s">
        <v>527</v>
      </c>
    </row>
    <row r="62" spans="1:1" ht="8.25" customHeight="1" x14ac:dyDescent="0.2">
      <c r="A62" s="229"/>
    </row>
    <row r="63" spans="1:1" ht="36" customHeight="1" x14ac:dyDescent="0.2">
      <c r="A63" s="229" t="s">
        <v>528</v>
      </c>
    </row>
    <row r="64" spans="1:1" ht="8.25" customHeight="1" x14ac:dyDescent="0.2">
      <c r="A64" s="229"/>
    </row>
    <row r="65" spans="1:1" ht="36" customHeight="1" x14ac:dyDescent="0.2">
      <c r="A65" s="229" t="s">
        <v>529</v>
      </c>
    </row>
    <row r="66" spans="1:1" ht="8.25" customHeight="1" x14ac:dyDescent="0.2">
      <c r="A66" s="229"/>
    </row>
    <row r="67" spans="1:1" ht="36" customHeight="1" x14ac:dyDescent="0.2">
      <c r="A67" s="229" t="s">
        <v>530</v>
      </c>
    </row>
    <row r="68" spans="1:1" ht="8.25" customHeight="1" x14ac:dyDescent="0.2">
      <c r="A68" s="229"/>
    </row>
    <row r="69" spans="1:1" ht="36" customHeight="1" x14ac:dyDescent="0.2">
      <c r="A69" s="229" t="s">
        <v>531</v>
      </c>
    </row>
    <row r="70" spans="1:1" ht="10.5" customHeight="1" x14ac:dyDescent="0.2">
      <c r="A70" s="229"/>
    </row>
    <row r="71" spans="1:1" ht="36" customHeight="1" x14ac:dyDescent="0.2">
      <c r="A71" s="229" t="s">
        <v>532</v>
      </c>
    </row>
    <row r="74" spans="1:1" x14ac:dyDescent="0.2">
      <c r="A74" s="4" t="s">
        <v>533</v>
      </c>
    </row>
    <row r="75" spans="1:1" x14ac:dyDescent="0.2">
      <c r="A75" s="230"/>
    </row>
    <row r="77" spans="1:1" x14ac:dyDescent="0.2">
      <c r="A77" s="4" t="s">
        <v>534</v>
      </c>
    </row>
    <row r="78" spans="1:1" x14ac:dyDescent="0.2">
      <c r="A78" s="230"/>
    </row>
    <row r="80" spans="1:1" x14ac:dyDescent="0.2">
      <c r="A80" t="str">
        <f>"Insured Name "&amp;app!T14</f>
        <v xml:space="preserve">Insured Name </v>
      </c>
    </row>
    <row r="81" spans="1:1" x14ac:dyDescent="0.2">
      <c r="A81" s="4" t="s">
        <v>457</v>
      </c>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D19"/>
  <sheetViews>
    <sheetView workbookViewId="0">
      <selection activeCell="A24" sqref="A24"/>
    </sheetView>
  </sheetViews>
  <sheetFormatPr defaultRowHeight="12.75" x14ac:dyDescent="0.2"/>
  <cols>
    <col min="1" max="1" width="69.28515625" customWidth="1"/>
  </cols>
  <sheetData>
    <row r="1" spans="1:4" x14ac:dyDescent="0.2">
      <c r="A1" t="s">
        <v>278</v>
      </c>
    </row>
    <row r="4" spans="1:4" x14ac:dyDescent="0.2">
      <c r="A4" s="4" t="s">
        <v>432</v>
      </c>
    </row>
    <row r="6" spans="1:4" x14ac:dyDescent="0.2">
      <c r="A6" s="6" t="s">
        <v>2</v>
      </c>
      <c r="B6" t="str">
        <f>app!Z40</f>
        <v>Choose One</v>
      </c>
      <c r="D6" t="str">
        <f>IF(B6&lt;&gt; "No", "Warning", "")</f>
        <v>Warning</v>
      </c>
    </row>
    <row r="7" spans="1:4" x14ac:dyDescent="0.2">
      <c r="A7" s="6" t="s">
        <v>20</v>
      </c>
      <c r="B7" t="str">
        <f>app!Z41</f>
        <v>Choose One</v>
      </c>
      <c r="D7" t="str">
        <f>IF(B7&lt;&gt; "No", "Warning", "")</f>
        <v>Warning</v>
      </c>
    </row>
    <row r="8" spans="1:4" x14ac:dyDescent="0.2">
      <c r="A8" s="6" t="s">
        <v>43</v>
      </c>
      <c r="B8" t="str">
        <f>app!Z42</f>
        <v>Choose One</v>
      </c>
      <c r="D8" t="str">
        <f t="shared" ref="D8:D18" si="0">IF(B8&lt;&gt; "No", "Warning", "")</f>
        <v>Warning</v>
      </c>
    </row>
    <row r="9" spans="1:4" x14ac:dyDescent="0.2">
      <c r="A9" s="6" t="s">
        <v>237</v>
      </c>
      <c r="B9" t="str">
        <f>app!Z43</f>
        <v>Choose One</v>
      </c>
      <c r="D9" t="str">
        <f t="shared" si="0"/>
        <v>Warning</v>
      </c>
    </row>
    <row r="10" spans="1:4" x14ac:dyDescent="0.2">
      <c r="A10" s="6" t="s">
        <v>17</v>
      </c>
      <c r="B10" t="str">
        <f>app!Z44</f>
        <v>Choose One</v>
      </c>
      <c r="D10" t="str">
        <f t="shared" si="0"/>
        <v>Warning</v>
      </c>
    </row>
    <row r="11" spans="1:4" x14ac:dyDescent="0.2">
      <c r="A11" s="6" t="s">
        <v>19</v>
      </c>
      <c r="B11" t="str">
        <f>app!Z45</f>
        <v>Choose One</v>
      </c>
      <c r="D11" t="str">
        <f t="shared" si="0"/>
        <v>Warning</v>
      </c>
    </row>
    <row r="12" spans="1:4" x14ac:dyDescent="0.2">
      <c r="A12" s="6" t="s">
        <v>238</v>
      </c>
      <c r="B12" t="str">
        <f>app!Z46</f>
        <v>Choose One</v>
      </c>
      <c r="D12" t="str">
        <f t="shared" si="0"/>
        <v>Warning</v>
      </c>
    </row>
    <row r="13" spans="1:4" x14ac:dyDescent="0.2">
      <c r="A13" s="6" t="s">
        <v>239</v>
      </c>
      <c r="B13" s="6" t="str">
        <f>app!BE40</f>
        <v>Choose One</v>
      </c>
      <c r="D13" t="str">
        <f t="shared" si="0"/>
        <v>Warning</v>
      </c>
    </row>
    <row r="14" spans="1:4" x14ac:dyDescent="0.2">
      <c r="A14" s="6" t="s">
        <v>42</v>
      </c>
      <c r="B14" s="6" t="str">
        <f>app!BE41</f>
        <v>Choose One</v>
      </c>
      <c r="D14" t="str">
        <f t="shared" si="0"/>
        <v>Warning</v>
      </c>
    </row>
    <row r="15" spans="1:4" x14ac:dyDescent="0.2">
      <c r="A15" s="6" t="s">
        <v>51</v>
      </c>
      <c r="B15" s="6" t="str">
        <f>app!BE42</f>
        <v>Choose One</v>
      </c>
      <c r="D15" t="str">
        <f t="shared" si="0"/>
        <v>Warning</v>
      </c>
    </row>
    <row r="16" spans="1:4" x14ac:dyDescent="0.2">
      <c r="A16" s="6" t="s">
        <v>57</v>
      </c>
      <c r="B16" s="6" t="str">
        <f>app!BE43</f>
        <v>Choose One</v>
      </c>
      <c r="D16" t="str">
        <f t="shared" si="0"/>
        <v>Warning</v>
      </c>
    </row>
    <row r="17" spans="1:4" x14ac:dyDescent="0.2">
      <c r="B17" s="6"/>
    </row>
    <row r="18" spans="1:4" ht="12.75" customHeight="1" x14ac:dyDescent="0.2">
      <c r="A18" t="s">
        <v>443</v>
      </c>
      <c r="B18" s="6" t="str">
        <f>app!BE45</f>
        <v>Choose One</v>
      </c>
      <c r="D18" t="str">
        <f t="shared" si="0"/>
        <v>Warning</v>
      </c>
    </row>
    <row r="19" spans="1:4" x14ac:dyDescent="0.2">
      <c r="B1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app</vt:lpstr>
      <vt:lpstr>Motorcyle</vt:lpstr>
      <vt:lpstr>excess</vt:lpstr>
      <vt:lpstr>SOV</vt:lpstr>
      <vt:lpstr>Employee List</vt:lpstr>
      <vt:lpstr>DMV_Data</vt:lpstr>
      <vt:lpstr>10k plus auto supp</vt:lpstr>
      <vt:lpstr>Fraud Warning</vt:lpstr>
      <vt:lpstr>Output</vt:lpstr>
      <vt:lpstr>Drop_downs</vt:lpstr>
      <vt:lpstr>'10k plus auto supp'!_Hlk92961986</vt:lpstr>
      <vt:lpstr>app!Print_Area</vt:lpstr>
      <vt:lpstr>excess!Print_Area</vt:lpstr>
    </vt:vector>
  </TitlesOfParts>
  <Company>Century Insurance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Garage Application</dc:title>
  <dc:creator>CAABERLE</dc:creator>
  <cp:lastModifiedBy>Daniel Marzouk</cp:lastModifiedBy>
  <cp:lastPrinted>2021-05-26T21:13:45Z</cp:lastPrinted>
  <dcterms:created xsi:type="dcterms:W3CDTF">2003-12-31T18:51:15Z</dcterms:created>
  <dcterms:modified xsi:type="dcterms:W3CDTF">2023-01-09T14:04:50Z</dcterms:modified>
</cp:coreProperties>
</file>